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867" firstSheet="7" activeTab="1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州对下转移支付预算表09-1" sheetId="13" r:id="rId13"/>
    <sheet name="州对下转移支付绩效目标表09-2" sheetId="14" r:id="rId14"/>
    <sheet name="新增资产配置表10" sheetId="15" r:id="rId15"/>
    <sheet name="中央转移支付补助项目支出预算表11" sheetId="16" r:id="rId16"/>
    <sheet name="部门项目中期规划预算表12" sheetId="17" r:id="rId17"/>
  </sheets>
  <calcPr calcId="144525"/>
</workbook>
</file>

<file path=xl/sharedStrings.xml><?xml version="1.0" encoding="utf-8"?>
<sst xmlns="http://schemas.openxmlformats.org/spreadsheetml/2006/main" count="671">
  <si>
    <t>预算01-1表</t>
  </si>
  <si>
    <t>2025年财务收支预算总表部门</t>
  </si>
  <si>
    <t>单位:元</t>
  </si>
  <si>
    <t>收        入</t>
  </si>
  <si>
    <t>支        出</t>
  </si>
  <si>
    <t>项      目</t>
  </si>
  <si>
    <t>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</si>
  <si>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</si>
  <si>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</si>
  <si>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</si>
  <si>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</si>
  <si>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</si>
  <si>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</si>
  <si>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</si>
  <si>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</si>
  <si>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</si>
  <si>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</si>
  <si>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</si>
  <si>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</si>
  <si>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</si>
  <si>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</si>
  <si>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</si>
  <si>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</si>
  <si>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</si>
  <si>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</si>
  <si>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</si>
  <si>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</si>
  <si>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</si>
  <si>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</si>
  <si>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</si>
  <si>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</si>
  <si>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</si>
  <si>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</si>
  <si>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</si>
  <si>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</si>
  <si>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</si>
  <si>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</si>
  <si>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</si>
  <si>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</si>
  <si>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</si>
  <si>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</si>
  <si>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</si>
  <si>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</si>
  <si>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</si>
  <si>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</si>
  <si>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</si>
  <si>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</si>
  <si>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</si>
  <si>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</si>
  <si>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</si>
  <si>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</si>
  <si>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</si>
  <si>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</si>
  <si>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</si>
  <si>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</si>
  <si>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</si>
  <si>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</si>
  <si>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</si>
  <si>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</si>
  <si>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</si>
  <si>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</si>
  <si>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</si>
  <si>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</si>
  <si>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</si>
  <si>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</si>
  <si>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</si>
  <si>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</si>
  <si>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</si>
  <si>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</si>
  <si>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</si>
  <si>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</si>
  <si>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414001</t>
  </si>
  <si>
    <t>迪庆州交警支队</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</si>
  <si>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</si>
  <si>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</si>
  <si>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</si>
  <si>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</si>
  <si>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</si>
  <si>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</si>
  <si>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</si>
  <si>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</si>
  <si>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</si>
  <si>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</si>
  <si>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</si>
  <si>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</si>
  <si>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</si>
  <si>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201</t>
  </si>
  <si>
    <t>一般公共服务支出</t>
  </si>
  <si>
    <t>20199</t>
  </si>
  <si>
    <t xml:space="preserve">  其他一般公共服务支出</t>
  </si>
  <si>
    <t>2019999</t>
  </si>
  <si>
    <t xml:space="preserve">    其他一般公共服务支出</t>
  </si>
  <si>
    <t>204</t>
  </si>
  <si>
    <t>公共安全支出</t>
  </si>
  <si>
    <t>20402</t>
  </si>
  <si>
    <t xml:space="preserve">  公安</t>
  </si>
  <si>
    <t>2040201</t>
  </si>
  <si>
    <t xml:space="preserve">    行政运行</t>
  </si>
  <si>
    <t>2040202</t>
  </si>
  <si>
    <t xml:space="preserve">    一般行政管理事务</t>
  </si>
  <si>
    <t>2040219</t>
  </si>
  <si>
    <t xml:space="preserve">    信息化建设</t>
  </si>
  <si>
    <t>2040220</t>
  </si>
  <si>
    <t xml:space="preserve">    执法办案</t>
  </si>
  <si>
    <t>2040299</t>
  </si>
  <si>
    <t xml:space="preserve">    其他公安支出</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</si>
  <si>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</si>
  <si>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</si>
  <si>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</si>
  <si>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</si>
  <si>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</si>
  <si>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</si>
  <si>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</si>
  <si>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</si>
  <si>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</si>
  <si>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</si>
  <si>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</si>
  <si>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</si>
  <si>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</si>
  <si>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</si>
  <si>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</si>
  <si>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</si>
  <si>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</si>
  <si>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</si>
  <si>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</si>
  <si>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</si>
  <si>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</si>
  <si>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</si>
  <si>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</si>
  <si>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</si>
  <si>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</si>
  <si>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</si>
  <si>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</si>
  <si>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</si>
  <si>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</si>
  <si>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</si>
  <si>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</si>
  <si>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</si>
  <si>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</si>
  <si>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</si>
  <si>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</si>
  <si>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</si>
  <si>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</si>
  <si>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</si>
  <si>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</si>
  <si>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</si>
  <si>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</si>
  <si>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</si>
  <si>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</si>
  <si>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</si>
  <si>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</si>
  <si>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</si>
  <si>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</si>
  <si>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</si>
  <si>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</si>
  <si>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</si>
  <si>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</si>
  <si>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</si>
  <si>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</si>
  <si>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</si>
  <si>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</si>
  <si>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其他一般公共服务支出</t>
  </si>
  <si>
    <t>公安</t>
  </si>
  <si>
    <t>行政运行</t>
  </si>
  <si>
    <t>一般行政管理事务</t>
  </si>
  <si>
    <t>信息化建设</t>
  </si>
  <si>
    <t>执法办案</t>
  </si>
  <si>
    <t>其他公安支出</t>
  </si>
  <si>
    <t>行政事业单位养老支出</t>
  </si>
  <si>
    <t>机关事业单位基本养老保险缴费支出</t>
  </si>
  <si>
    <t>其他行政事业单位养老支出</t>
  </si>
  <si>
    <t>抚恤</t>
  </si>
  <si>
    <t>死亡抚恤</t>
  </si>
  <si>
    <t>行政事业单位医疗</t>
  </si>
  <si>
    <t>行政单位医疗</t>
  </si>
  <si>
    <t>公务员医疗补助</t>
  </si>
  <si>
    <t>其他行政事业单位医疗支出</t>
  </si>
  <si>
    <t>住房改革支出</t>
  </si>
  <si>
    <t>住房公积金</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</si>
  <si>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</si>
  <si>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</si>
  <si>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</si>
  <si>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</si>
  <si>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</si>
  <si>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</si>
  <si>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</si>
  <si>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</si>
  <si>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</si>
  <si>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</si>
  <si>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</si>
  <si>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</si>
  <si>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</si>
  <si>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</si>
  <si>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</si>
  <si>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</si>
  <si>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</si>
  <si>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</si>
  <si>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</si>
  <si>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</si>
  <si>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</si>
  <si>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</si>
  <si>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</si>
  <si>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</si>
  <si>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</si>
  <si>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</si>
  <si>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533400210000000017696</t>
  </si>
  <si>
    <t>行政人员工资支出</t>
  </si>
  <si>
    <t>30101</t>
  </si>
  <si>
    <t>基本工资</t>
  </si>
  <si>
    <t>30102</t>
  </si>
  <si>
    <t>津贴补贴</t>
  </si>
  <si>
    <t>30103</t>
  </si>
  <si>
    <t>奖金</t>
  </si>
  <si>
    <t>533400231100001393748</t>
  </si>
  <si>
    <t>公务员基础绩效奖</t>
  </si>
  <si>
    <t>533400210000000017697</t>
  </si>
  <si>
    <t>社会保障缴费</t>
  </si>
  <si>
    <t>30108</t>
  </si>
  <si>
    <t>机关事业单位基本养老保险缴费</t>
  </si>
  <si>
    <t>30110</t>
  </si>
  <si>
    <t>职工基本医疗保险缴费</t>
  </si>
  <si>
    <t>30111</t>
  </si>
  <si>
    <t>公务员医疗补助缴费</t>
  </si>
  <si>
    <t>30112</t>
  </si>
  <si>
    <t>其他社会保障缴费</t>
  </si>
  <si>
    <t>533400210000000017698</t>
  </si>
  <si>
    <t>30113</t>
  </si>
  <si>
    <t>533400210000000017707</t>
  </si>
  <si>
    <t>一般公用经费</t>
  </si>
  <si>
    <t>30206</t>
  </si>
  <si>
    <t>电费</t>
  </si>
  <si>
    <t>30205</t>
  </si>
  <si>
    <t>水费</t>
  </si>
  <si>
    <t>533400221100000334543</t>
  </si>
  <si>
    <t>30217</t>
  </si>
  <si>
    <t>30201</t>
  </si>
  <si>
    <t>办公费</t>
  </si>
  <si>
    <t>533400231100001393750</t>
  </si>
  <si>
    <t>办公取暖费</t>
  </si>
  <si>
    <t>30208</t>
  </si>
  <si>
    <t>取暖费</t>
  </si>
  <si>
    <t>533400210000000017706</t>
  </si>
  <si>
    <t>工会经费</t>
  </si>
  <si>
    <t>30228</t>
  </si>
  <si>
    <t>30229</t>
  </si>
  <si>
    <t>福利费</t>
  </si>
  <si>
    <t>533400241100002129095</t>
  </si>
  <si>
    <t>体检费</t>
  </si>
  <si>
    <t>533400210000000017703</t>
  </si>
  <si>
    <t>公务用车运行维护费</t>
  </si>
  <si>
    <t>30231</t>
  </si>
  <si>
    <t>533400210000000017705</t>
  </si>
  <si>
    <t>行政公务交通补贴</t>
  </si>
  <si>
    <t>30239</t>
  </si>
  <si>
    <t>其他交通费用</t>
  </si>
  <si>
    <t>533400221100000334545</t>
  </si>
  <si>
    <t>公务用车租赁费</t>
  </si>
  <si>
    <t>30299</t>
  </si>
  <si>
    <t>其他商品和服务支出</t>
  </si>
  <si>
    <t>533400251100003592986</t>
  </si>
  <si>
    <t>民警加班工资专项经费</t>
  </si>
  <si>
    <t>533400251100003592987</t>
  </si>
  <si>
    <t>机关事业单位职工遗属生活补助专项经费</t>
  </si>
  <si>
    <t>30305</t>
  </si>
  <si>
    <t>生活补助</t>
  </si>
  <si>
    <t>533400251100003592995</t>
  </si>
  <si>
    <t>警务辅助人员经费</t>
  </si>
  <si>
    <t>30199</t>
  </si>
  <si>
    <t>其他工资福利支出</t>
  </si>
  <si>
    <t>533400251100003592997</t>
  </si>
  <si>
    <t>警务辅助人员公用经费</t>
  </si>
  <si>
    <t>预算05-1表</t>
  </si>
  <si>
    <t>2025年部门项目支出预算表</t>
  </si>
  <si>
    <t>项目分类</t>
  </si>
  <si>
    <t>项目单位</t>
  </si>
  <si>
    <t>本年拨款</t>
  </si>
  <si>
    <t>其中：本次下达</t>
  </si>
  <si>
    <t>春运以及大型安保活动专项经费</t>
  </si>
  <si>
    <t>民生类</t>
  </si>
  <si>
    <t>533400210000000017627</t>
  </si>
  <si>
    <t>迪庆州财政局安排车管业务成本经费</t>
  </si>
  <si>
    <t>专项业务类</t>
  </si>
  <si>
    <t>533400241100003138031</t>
  </si>
  <si>
    <t>迪庆州财政局下达2024年公安机关中央和省级政法转移支付采购资金</t>
  </si>
  <si>
    <t>533400241100003045415</t>
  </si>
  <si>
    <t>31003</t>
  </si>
  <si>
    <t>专用设备购置</t>
  </si>
  <si>
    <t>迪庆州财政局下达2024年中央政法纪检监察转移支付资金重点政法业务因素资金</t>
  </si>
  <si>
    <t>533400241100003220092</t>
  </si>
  <si>
    <t>31007</t>
  </si>
  <si>
    <t>信息网络及软件购置更新</t>
  </si>
  <si>
    <t>公安网路线路租用经费</t>
  </si>
  <si>
    <t>533400251100003552037</t>
  </si>
  <si>
    <t>30214</t>
  </si>
  <si>
    <t>租赁费</t>
  </si>
  <si>
    <t>交警支队指挥中心系统维保专项经费</t>
  </si>
  <si>
    <t>533400241100002114247</t>
  </si>
  <si>
    <t>30213</t>
  </si>
  <si>
    <t>维修（护）费</t>
  </si>
  <si>
    <t>交通安全管理工作信息系统维护保障经费</t>
  </si>
  <si>
    <t>事业发展类</t>
  </si>
  <si>
    <t>533400210000000017630</t>
  </si>
  <si>
    <t>交通事故预防及处理专项经费</t>
  </si>
  <si>
    <t>533400210000000017626</t>
  </si>
  <si>
    <t>30211</t>
  </si>
  <si>
    <t>差旅费</t>
  </si>
  <si>
    <t>全省道路交通事故预防“减量控大”专项经费</t>
  </si>
  <si>
    <t>533400241100003052173</t>
  </si>
  <si>
    <t>物业管理费经费</t>
  </si>
  <si>
    <t>533400210000000017628</t>
  </si>
  <si>
    <t>30209</t>
  </si>
  <si>
    <t>物业管理费</t>
  </si>
  <si>
    <t>政府购买社会考场驾驶考试服务经费</t>
  </si>
  <si>
    <t>533400241100002491136</t>
  </si>
  <si>
    <t>30227</t>
  </si>
  <si>
    <t>委托业务费</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</si>
  <si>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</si>
  <si>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</si>
  <si>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</si>
  <si>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</si>
  <si>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</si>
  <si>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</si>
  <si>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</si>
  <si>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</si>
  <si>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</si>
  <si>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</si>
  <si>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</si>
  <si>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</si>
  <si>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(二)委托管理服务的物业范围:
办公楼建筑及相关的附属设施、设备及场地。
(三)乙方提供管理服务的物业使用人均对履行本合同承担相应
的义务。
第二章委托管理服务事项
第三条:甲方委托乙方对所属物业实施如下管理与服务
(一)维护支队的公共秩序、交通秩序，和保护小区公共设施，
设备的安全，安排保安人员设立门岗，对小区进行24小时值守。
(二)负责支队公共部位、公共设施的清洁卫生和绿化养护。
(三)负责支队内公共照明系统的维护保养，保证其正常使用。
(四)对支队公共部位和公共设施设备，如支队路灯、室外上下
水管、明暗沟、音井、化美池、围墙、道路等进行维护，使之保持良
好状态。
(五)房屋建筑各个部位的维修、养护和保洁
(六)电梯维护、保养、每年电梯的年检。
第三章物业管理服务质量
第四条:乙方为甲方提供物业管理服务的质量:
(一)楼道、通道随时消洁，公共场地无陈旧性垃圾，做好灭四
害工作
(二)办公楼所属绿化，保持整洁美观。
(三)支队办公楼保安24小时值班和进行区内不定时不规则巡
视
(四)协助消防部门加强小区消防管理，预防火灾事故发生。
(五)严格按本合同约定向业主提供物业服务，使业主的区域内
设备设施长期有效使用并完好，使整个办公区域环境保持整洁。
(六)对支队车位(库)实行无偿使用管理服务，使来往车辆有
序停放。
保洁、园艺服务地点及范围
1.保洁服务地点:云南省迪庆州香格里拉市公安局交通警察支队
2.保洁服务范围
楼:一楼公共区域，地面，外围玻璃，走廊，楼梯，扶手，过
道，电梯间卫生，车管大厅及工作人员服务区、卫生间清洁维护等
二楼:二楼公共区域地面，走廊，楼梯，扶手，公共</t>
  </si>
  <si>
    <t>产出指标</t>
  </si>
  <si>
    <t>数量指标</t>
  </si>
  <si>
    <t>监督检查次数</t>
  </si>
  <si>
    <t>&gt;=</t>
  </si>
  <si>
    <t>12</t>
  </si>
  <si>
    <t>次</t>
  </si>
  <si>
    <t>定量指标</t>
  </si>
  <si>
    <t>反映委托单位对物业服务监督检查的次数的情况。</t>
  </si>
  <si>
    <t>设施设备（系统）检查检修次数</t>
  </si>
  <si>
    <t>次/月（季、年）</t>
  </si>
  <si>
    <t>反映电梯、空调、消防、安保、会议系统等设施设备检查检修次数的情况。（具体运用时，根据不同的设施对检查的要求进行检查频次的设置。）</t>
  </si>
  <si>
    <t>会务保障完成率</t>
  </si>
  <si>
    <t>100</t>
  </si>
  <si>
    <t>%</t>
  </si>
  <si>
    <t>反映会务保障完成情况。会务保障完成率=保障会务数/会务数*100%</t>
  </si>
  <si>
    <t>消防巡查次数</t>
  </si>
  <si>
    <t>次/天</t>
  </si>
  <si>
    <t>反映每天消防巡查次数的情况。</t>
  </si>
  <si>
    <t>零星修缮（维修）处理时限</t>
  </si>
  <si>
    <t>=</t>
  </si>
  <si>
    <t>1.00</t>
  </si>
  <si>
    <t>小时</t>
  </si>
  <si>
    <t>定性指标</t>
  </si>
  <si>
    <t>反映零星修缮处理完成的时限情况。</t>
  </si>
  <si>
    <t>物业管理面积</t>
  </si>
  <si>
    <t>4500</t>
  </si>
  <si>
    <t>平方米</t>
  </si>
  <si>
    <t>反映物业管理合同约定的服务区域、办公区域室内外（含绿化）面积之和。</t>
  </si>
  <si>
    <t>绿化管养面积</t>
  </si>
  <si>
    <t>3000</t>
  </si>
  <si>
    <t>反映办公区室外绿化管养面积的情况。</t>
  </si>
  <si>
    <t>绿化更换完成率</t>
  </si>
  <si>
    <t>80</t>
  </si>
  <si>
    <t>反映绿化更换的完成情况。绿化更换完成率=实际更换的绿化数量（面积）/应更换的绿化数量（面积）*100%</t>
  </si>
  <si>
    <t>安保巡查次数</t>
  </si>
  <si>
    <t>反映每天安保巡查次数的情况。</t>
  </si>
  <si>
    <t>质量指标</t>
  </si>
  <si>
    <t>政府采购率</t>
  </si>
  <si>
    <t>反映实行政府采购的情况。政府采购率=实行政府采购的项目数/采购限额标准以上项目数*100%</t>
  </si>
  <si>
    <t>绿化存活率</t>
  </si>
  <si>
    <t>反映绿化存活的情况。绿化存活率=存活绿化数（面积）/总绿化数（面积）*100%</t>
  </si>
  <si>
    <t>卫生保洁合格率</t>
  </si>
  <si>
    <t>95</t>
  </si>
  <si>
    <t>反映卫生保洁检查验收合格的情况。卫生保洁合格率=卫生保洁检查验收合格次数/卫生保洁总次数*100%</t>
  </si>
  <si>
    <t>物管人员在岗率</t>
  </si>
  <si>
    <t>反映安保、消防服务人员等物管人员在岗的情况。物管人员在岗率=实际在岗工时/应在岗工时*100%</t>
  </si>
  <si>
    <t>零星修缮验收合格率</t>
  </si>
  <si>
    <t>反映零星修缮达标的情况。零星修缮验收合格率=零星修缮验收合格数量/零星修缮提交验收数量*100%</t>
  </si>
  <si>
    <t>时效指标</t>
  </si>
  <si>
    <t>零星修缮（维修）及时率</t>
  </si>
  <si>
    <t>反映零星修缮（维修）及时的情况。零星修缮（维修）及时率=在规定时间内完成零星修缮（维修）数量/报修数量*100%</t>
  </si>
  <si>
    <t>效益指标</t>
  </si>
  <si>
    <t>社会效益</t>
  </si>
  <si>
    <t>物业服务需求保障程度</t>
  </si>
  <si>
    <t>反映绿化、安保、安防、保洁等服务满足委托单位的程度。（实际运用时根据项目对物业的需求，主要通过整体评价的方式进行评价。）</t>
  </si>
  <si>
    <t>安全事故发生次数</t>
  </si>
  <si>
    <t>&lt;=</t>
  </si>
  <si>
    <t>反映安全事故发生的次数情况。</t>
  </si>
  <si>
    <t>设施设备（系统)发生故障次数</t>
  </si>
  <si>
    <t>反映电梯、空调、消防、安保、会议系统等设施设备发生故障的情况。</t>
  </si>
  <si>
    <t>物管人员签订合同并培训的人数占比</t>
  </si>
  <si>
    <t>反映物管人员中签订合同并参与培训的情况。物管人员签订合同并培训的人数占比=物管人员中签订合同并参与培训的人数/物管人员总数*100%</t>
  </si>
  <si>
    <t>满意度指标</t>
  </si>
  <si>
    <t>服务对象满意度</t>
  </si>
  <si>
    <t>服务受益人员满意度</t>
  </si>
  <si>
    <t>反映保安、保洁、餐饮服务、绿化养护服务受益人员满意程度。</t>
  </si>
  <si>
    <t>一、检查春运工作部署准备情况。
二、检查源头安全隐患排查整治情况。
三、检查道路通行秩序管控情况。
四、大型安保活动的安全性保障。</t>
  </si>
  <si>
    <t>参与大型安保活动次数</t>
  </si>
  <si>
    <t>30</t>
  </si>
  <si>
    <t>本单位参与大型安保活动的次数</t>
  </si>
  <si>
    <t>起</t>
  </si>
  <si>
    <t>安全事故发生次数低于5次</t>
  </si>
  <si>
    <t>执法小分队下派数量</t>
  </si>
  <si>
    <t>执法小分队小派数量超过12次</t>
  </si>
  <si>
    <t>投诉处理及时率</t>
  </si>
  <si>
    <t>90</t>
  </si>
  <si>
    <t>投诉处理及时率超过90%</t>
  </si>
  <si>
    <t>春运及大型安保活动的安全性</t>
  </si>
  <si>
    <t>成本指标</t>
  </si>
  <si>
    <t>经济成本指标</t>
  </si>
  <si>
    <t>20</t>
  </si>
  <si>
    <t>万元</t>
  </si>
  <si>
    <t>经济成本不超过20万元</t>
  </si>
  <si>
    <t>春运交通安全出行保畅通</t>
  </si>
  <si>
    <t>春运以及大型安保活动期间保畅通</t>
  </si>
  <si>
    <t>可持续影响</t>
  </si>
  <si>
    <t>持续保障春运及大型安保安全</t>
  </si>
  <si>
    <t>是</t>
  </si>
  <si>
    <t>是/否</t>
  </si>
  <si>
    <t>广大交通参与者满意度</t>
  </si>
  <si>
    <t>广大交通参与者是否满意</t>
  </si>
  <si>
    <t>对公安交管集成指挥平台、公安交管数据汇聚系统、公安交管一体化指挥平台、交管执法记录仪数据管理系统、驾驶人科目一考试系统、驾驶人驾驶技能考试监管系统、公安交管业务数据安全监管系统，7个系统平台进行全时段运维，及时修复故障软件硬件，排除故障。
避免发生网络安全事件，避免发生信息泄露事件，避免发生因交管业务系统故障业务停摆引发社会事件。</t>
  </si>
  <si>
    <t>维护交通信息系统数量</t>
  </si>
  <si>
    <t>条</t>
  </si>
  <si>
    <t>反映部门现有信息系统数量。</t>
  </si>
  <si>
    <t>维护服务器数量</t>
  </si>
  <si>
    <t>98</t>
  </si>
  <si>
    <t>台</t>
  </si>
  <si>
    <t>反映部门现有信息系统使用服务器数量。</t>
  </si>
  <si>
    <t>维护应用软件数量</t>
  </si>
  <si>
    <t>套</t>
  </si>
  <si>
    <t>反映部门现有应用系统软件数量。</t>
  </si>
  <si>
    <t>维护数据库数量</t>
  </si>
  <si>
    <t>反映部门现有数据库数量。</t>
  </si>
  <si>
    <t>每周运行巡检</t>
  </si>
  <si>
    <t>每周进行一次信息系统运行状态巡检，及时发现显性或隐性故障。</t>
  </si>
  <si>
    <t>维护期限</t>
  </si>
  <si>
    <t>年</t>
  </si>
  <si>
    <t>反映部门信息系统维护期限。</t>
  </si>
  <si>
    <t>故障排除时限（次）</t>
  </si>
  <si>
    <t>&lt;</t>
  </si>
  <si>
    <t>24</t>
  </si>
  <si>
    <t>年度内，按次累计自信息系统故障发生至修复的时间。</t>
  </si>
  <si>
    <t>故障排除时限（年度）</t>
  </si>
  <si>
    <t>信息系统运行稳定保障程度</t>
  </si>
  <si>
    <t>反映年度信息系统软件、硬件、网络运行稳定程度。</t>
  </si>
  <si>
    <t>信息安全事故发生次数</t>
  </si>
  <si>
    <t>发生信息安全事故</t>
  </si>
  <si>
    <t>系统故障引发社会事件</t>
  </si>
  <si>
    <t>由交管信息系统引发的业务停摆，导致引发社会事件或舆情的。</t>
  </si>
  <si>
    <t>车管办事人员及警员系统使用满意度</t>
  </si>
  <si>
    <t>反映系统使用人员对信息系统运行情况的满意度。</t>
  </si>
  <si>
    <t>为认真贯彻落实公安部和省委、省政府关于加强道路交通安全工作的相关决策部署，根据国务院安委会《道路交通安全“十四五”规划》和公安部《公安发展“十四五”规划》、《城市道路交通文明畅通提升行动计划（2017-2020）》及《云南省交通运输信息化“十三五”规划》、《云南省智慧交通建设总体方案》等文件精神，按照全省公安“一盘棋”的思想和科技信息化建设的总要求，切实保障迪庆州公安局交警支队指挥中心的硬件、软件、网络正常运行，为全州道路安全态势监测和部门联动提供科技支撑。
保障迪庆州公安局交警支队指挥中心的硬件、软件、网络正常运行，及时排除故障。</t>
  </si>
  <si>
    <t>维护LED间距大屏</t>
  </si>
  <si>
    <t>33</t>
  </si>
  <si>
    <t>平方</t>
  </si>
  <si>
    <t>维护LED小间距大屏达到33平方</t>
  </si>
  <si>
    <t>维护指挥中心音视频设备</t>
  </si>
  <si>
    <t>项</t>
  </si>
  <si>
    <t>维护指挥中心音视频设备1项</t>
  </si>
  <si>
    <t>维护指挥中心机房环境</t>
  </si>
  <si>
    <t>维护1个指挥中心机房环境</t>
  </si>
  <si>
    <t>维护指挥中心整体声光电环境</t>
  </si>
  <si>
    <t>维护1个指挥中心整体声光电环境</t>
  </si>
  <si>
    <t>信息数据安全</t>
  </si>
  <si>
    <t>维护信息数据100%安全</t>
  </si>
  <si>
    <t>由故障引发交管信息联动不畅，指挥不力。</t>
  </si>
  <si>
    <t>反映系统建设最终验收与计划时间的偏差情况。
系统终验时间偏差率=(统建设最终验收时间-计划终验时间)/计划完成时间*100%</t>
  </si>
  <si>
    <t>系统全年正常运行时长</t>
  </si>
  <si>
    <t>5000</t>
  </si>
  <si>
    <t>反映信息系统全年正常运行时间情况。</t>
  </si>
  <si>
    <t>使用人员满意度</t>
  </si>
  <si>
    <t>反映使用对象对信息系统使用的满意度。
使用人员满意度=（对信息系统满意的使用人员/问卷调查人数）*100%</t>
  </si>
  <si>
    <t>为积极回应人民群众对美好生活的新期待、新要求，贯彻落实国务院全国深化“放管服”改革转变政府职能电视电话会议精神，按照国务委员、公安部部长赵克志关于深入推进“放管服”改革批示要求，日前，公安部部署进一步深化改革，提升交通管理服务便利化工作，并公布了简捷快办、网上通办、就近可办等20项交通管理“放管服”改革新措施，9月1日起全面启动推行。
今年以来，公安部深化公安改革陆续推出了一系列便民利民措施。近日，国务委员、公安部部长赵克志做出批示，要求全国公安机关要始终坚持以人民为中心的发展思想，深入推进“放管服”改革，切实抓好“马上办、网上办、就近办、一次办”等审批服务便民化，为人民群众提供更好更优质的服务。
为进一步深化公安交通管理“放管服”改革，公安部交通管理局组织专门力量进行专题调研，在充分梳理企业和群众需求、吸收全国两会代表建议委员提案相关内容、总结各地成熟做法基础上，集中推出4方面20项交通管理“放管服”改革新措施。
在改革窗口服务方面推出4项，实现“一次办、马上办”。
◆申请材料四个减免。身份证明免予复印，申请表格免手填写，车辆识别代号免费拓印，相关部门证明凭证实现联网的逐步免予提交。
◆18类业务一证即办。对补换领驾驶证等车驾管业务凭本人身份证明一证即办。
◆普通业务一窗通办。整合车驾管业务窗口，推行缴费电子支付，实现“一次排队、一次受理、一次办结”
◆个性服务自助快办。推广使用自助服务终端，提供补换领驾驶证、机动车选号、交通违法处理等多种自助服务，减少窗口排队等候。
在“互联网+交管服务”方面推出4项，实现“网上办、掌上办”。
◆交管服务网上办理。按照“应上尽上、全程在线”的要求，实行驾驶人考试预约、机动车选号、补换领驾驶证、申领免检标志等交管业务网上办理。
◆政务信息网上互通。简化互联网平台面签程序，推进与可信身份认证平台对接，实现身份信息“一次采集、多点可用”，提升网上服务体验感和便捷度。
◆安全教育网上学习。试点驾驶人审验教育网上申请、网上认证、网上学习。
◆交通事故网上处理。推进与法院、保险机构的数据信息共享，推动实现车损事故网上定损、理赔。
在延伸下放业务方面推出8项，实现“就近办、便捷办”。
◆社会服务网点代办。由汽车销售商、二手车市场、保险等单位代办新车注册登记、二手车转移登记等车驾管业务，提供购车</t>
  </si>
  <si>
    <t>登记证书</t>
  </si>
  <si>
    <t>20000</t>
  </si>
  <si>
    <t>本</t>
  </si>
  <si>
    <t>反映工作中预计需求</t>
  </si>
  <si>
    <t>行驶证证芯</t>
  </si>
  <si>
    <t>40000</t>
  </si>
  <si>
    <t>驾驶证证芯</t>
  </si>
  <si>
    <t>400000</t>
  </si>
  <si>
    <t>双面临牌</t>
  </si>
  <si>
    <t>10000</t>
  </si>
  <si>
    <t>张</t>
  </si>
  <si>
    <t>单面临牌</t>
  </si>
  <si>
    <t>6000</t>
  </si>
  <si>
    <t>2025年合格标志</t>
  </si>
  <si>
    <t>30000</t>
  </si>
  <si>
    <t>枚</t>
  </si>
  <si>
    <t>2026年合格标志</t>
  </si>
  <si>
    <t>2027年合格标志</t>
  </si>
  <si>
    <t>车架号拓印膜</t>
  </si>
  <si>
    <t>25000</t>
  </si>
  <si>
    <t>号牌螺丝</t>
  </si>
  <si>
    <t>250000</t>
  </si>
  <si>
    <t>颗</t>
  </si>
  <si>
    <t>行驶证外壳</t>
  </si>
  <si>
    <t>驾驶证外壳</t>
  </si>
  <si>
    <t>小车号牌</t>
  </si>
  <si>
    <t>13000</t>
  </si>
  <si>
    <t>付</t>
  </si>
  <si>
    <t>大车号牌</t>
  </si>
  <si>
    <t>800</t>
  </si>
  <si>
    <t>普通摩车号牌</t>
  </si>
  <si>
    <t>2000</t>
  </si>
  <si>
    <t>轻便摩托车号牌</t>
  </si>
  <si>
    <t>40</t>
  </si>
  <si>
    <t>低速车号牌</t>
  </si>
  <si>
    <t>10</t>
  </si>
  <si>
    <t>小型新能源号牌</t>
  </si>
  <si>
    <t>大型新能源号牌</t>
  </si>
  <si>
    <t>挂车号牌</t>
  </si>
  <si>
    <t>300</t>
  </si>
  <si>
    <t>教练车号牌</t>
  </si>
  <si>
    <t>驾驶证档案袋</t>
  </si>
  <si>
    <t>个</t>
  </si>
  <si>
    <t>车管档案袋</t>
  </si>
  <si>
    <t>160</t>
  </si>
  <si>
    <t>反映工作中预计成本需求</t>
  </si>
  <si>
    <t>经济效益</t>
  </si>
  <si>
    <t>创财政收入</t>
  </si>
  <si>
    <t>600</t>
  </si>
  <si>
    <t>反映增加财政收入</t>
  </si>
  <si>
    <t>最大限度的方便群众、方便企业，惠民利企</t>
  </si>
  <si>
    <t>反映所实现的社会效益</t>
  </si>
  <si>
    <t>办事人员满意度</t>
  </si>
  <si>
    <t>99</t>
  </si>
  <si>
    <t>反映办事人员对办理业务的满意度。办事人员满意度=（办事满意人数/问卷调查人数）*100%  反映服务效能、工作作风</t>
  </si>
  <si>
    <t>以网络安全为基础，实现交管各业务系统间、机房至路面设备间网络畅通，数据不间断。
按照《迪庆州公安交管信息化发展规划（十四五）》，有序扩张交管路面设备覆盖度，及时接入网络。</t>
  </si>
  <si>
    <t>租用网络线路数量</t>
  </si>
  <si>
    <t>116</t>
  </si>
  <si>
    <t>反映租用网络线路数量</t>
  </si>
  <si>
    <t>租用网络线路带宽</t>
  </si>
  <si>
    <t>10/100/1000</t>
  </si>
  <si>
    <t>兆</t>
  </si>
  <si>
    <t>反映租用线路网络带宽</t>
  </si>
  <si>
    <t>租用期限</t>
  </si>
  <si>
    <t>反映租用线路使用年限</t>
  </si>
  <si>
    <t>每周进行一次网络运行状态巡检，及时发现显性或隐形故障</t>
  </si>
  <si>
    <t>故障排除时限</t>
  </si>
  <si>
    <t>自网络中断发生至修复的时间</t>
  </si>
  <si>
    <t>年度内，按次累计自网络中断发生至修复的时间</t>
  </si>
  <si>
    <t>故障接报时间</t>
  </si>
  <si>
    <t>7*24</t>
  </si>
  <si>
    <t>反映故障申报服务的时间区间</t>
  </si>
  <si>
    <t>网络稳定保障程度</t>
  </si>
  <si>
    <t>反映网络稳定保障程度</t>
  </si>
  <si>
    <t>网络中断引发社会事件</t>
  </si>
  <si>
    <t>由网络中断引发的业务停摆、导致引发社会事件或舆情的</t>
  </si>
  <si>
    <t>用户使用满意度</t>
  </si>
  <si>
    <t>反映系统使用人员对信息系统运行情况的满意度</t>
  </si>
  <si>
    <t>目标1：组织交通事故处理业务培训
目标2：开展道路交通事故成因检验鉴定
目标3：受理道路交通事故复核、保障事故路段通行安全</t>
  </si>
  <si>
    <t>组织培训期数</t>
  </si>
  <si>
    <t>反映预算部门（单位）组织开展各类培训的期数。</t>
  </si>
  <si>
    <t>培训参加人次</t>
  </si>
  <si>
    <t>人次</t>
  </si>
  <si>
    <t>反映预算部门（单位）组织开展各类培训的人次。</t>
  </si>
  <si>
    <t>交通事故处理次数</t>
  </si>
  <si>
    <t>反映交通事故处理的次数</t>
  </si>
  <si>
    <t>培训人员合格率</t>
  </si>
  <si>
    <t>反映预算部门（单位）组织开展各类培训的质量。
培训人员合格率=（合格的学员数量/培训总学员数量）*100%。</t>
  </si>
  <si>
    <t>培训出勤率</t>
  </si>
  <si>
    <t>反映预算部门（单位）组织开展各类培训中参训人员的出勤情况。
培训出勤率=（实际出勤学员数量/参加培训学员数量）*100%。</t>
  </si>
  <si>
    <t>交通事故处理及时率</t>
  </si>
  <si>
    <t>反映交通事故处理及时率</t>
  </si>
  <si>
    <t>开展道路交通事故成因检验鉴定</t>
  </si>
  <si>
    <t>反映交通事故处理的质量</t>
  </si>
  <si>
    <t>保障事故路段通行安全</t>
  </si>
  <si>
    <t>道路交通亡人事故下降</t>
  </si>
  <si>
    <t>反映道路交通亡人事故</t>
  </si>
  <si>
    <t>参训人员满意度</t>
  </si>
  <si>
    <t>反映参训人员对培训内容、讲师授课、课程设置和培训效果等的满意度。
参训人员满意度=（对培训整体满意的参训人数/参训总人数）*100%</t>
  </si>
  <si>
    <t>群众测评满意度上升</t>
  </si>
  <si>
    <t>96</t>
  </si>
  <si>
    <t>反映群众对道路交通事故处理效果等的满意度。</t>
  </si>
  <si>
    <t>交通事故处理群众满意率</t>
  </si>
  <si>
    <t>出警速度以及事故处理效率</t>
  </si>
  <si>
    <t>2020年，安达公司注销后，我州机动车驾驶人考试需要到维西县或邻近的丽江、大理等地申请异地考试，不但增加了办证群众往返吃、住、行等方面的经济负担，且增加了出行途中的安全风险，广大人民群众对驾考问题反映强烈。为方便群众就近参加机动车驾驶证各科目考试，迪庆州交警支队将按相关规定向符合条件的社会机构购买驾驶考试服务。</t>
  </si>
  <si>
    <t>科目二驾考人数</t>
  </si>
  <si>
    <t>反映预计参考人数</t>
  </si>
  <si>
    <t>科目一驾考人数</t>
  </si>
  <si>
    <t>科目三驾考人数</t>
  </si>
  <si>
    <t>考试系统、公安专网信息保密和网络安全合格率</t>
  </si>
  <si>
    <t>反映网络安全以及保密意识执行情况</t>
  </si>
  <si>
    <t>工作人员管理达标率</t>
  </si>
  <si>
    <t>反映工作人员业务素养、廉洁情况等</t>
  </si>
  <si>
    <t>考场设置合格率</t>
  </si>
  <si>
    <t>反映考场建设符合相关规定</t>
  </si>
  <si>
    <t>考试场地维修、考试设备、考试车辆维护保养率</t>
  </si>
  <si>
    <t>反映保障考场运行能力</t>
  </si>
  <si>
    <t>其他考试保障能力</t>
  </si>
  <si>
    <t>考试车辆和类型合格率</t>
  </si>
  <si>
    <t>反映考试用车符合相关规定</t>
  </si>
  <si>
    <t>突发事件处理率</t>
  </si>
  <si>
    <t>反映发生影响考试正常进行的突发事件的处置率</t>
  </si>
  <si>
    <t>170</t>
  </si>
  <si>
    <t>科目一18元/人次
科目二72元/人次
科目三81元/人次
（最终支付按年底实际考试人数的考试费30%比例支付）</t>
  </si>
  <si>
    <t>400</t>
  </si>
  <si>
    <t>考试人数的考试费的70%</t>
  </si>
  <si>
    <t>解决机动车驾驶人考试考能不足，支撑驾考发展、满足群众驾考需求，为群众提供优质驾考服务。</t>
  </si>
  <si>
    <t>服务受益群众满意度</t>
  </si>
  <si>
    <t>反映服务效能、工作作风</t>
  </si>
  <si>
    <t>预算06表</t>
  </si>
  <si>
    <t>2025年部门政府性基金预算支出预算表</t>
  </si>
  <si>
    <t>政府性基金预算支出</t>
  </si>
  <si>
    <t>（注：本年度无部门政府性基金预算支出预算，《2025年部门政府性基金预算支出预算表》为空表）</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</si>
  <si>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</si>
  <si>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</si>
  <si>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</si>
  <si>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</si>
  <si>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</si>
  <si>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</si>
  <si>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</si>
  <si>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</si>
  <si>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</si>
  <si>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</si>
  <si>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</si>
  <si>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</si>
  <si>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公车燃油费</t>
  </si>
  <si>
    <t>C23120302 车辆加油、添加燃料服务</t>
  </si>
  <si>
    <t>元</t>
  </si>
  <si>
    <t>车辆维修费</t>
  </si>
  <si>
    <t>C23120301 车辆维修和保养服务</t>
  </si>
  <si>
    <t>车辆保险费</t>
  </si>
  <si>
    <t>C1804010201 机动车保险服务</t>
  </si>
  <si>
    <t>C02080000 考试服务</t>
  </si>
  <si>
    <t>预算08表</t>
  </si>
  <si>
    <t>2025年部门政府购买服务预算表</t>
  </si>
  <si>
    <t>政府购买服务项目</t>
  </si>
  <si>
    <t>政府购买服务目录</t>
  </si>
  <si>
    <t>（注：本年度无部门政府购买服务预算，《2025年部门政府购买服务预算表》为空表）</t>
  </si>
  <si>
    <t>预算09-1表</t>
  </si>
  <si>
    <t>2025年州对下转移支付预算表</t>
  </si>
  <si>
    <t>单位名称（项目）</t>
  </si>
  <si>
    <t>地区</t>
  </si>
  <si>
    <t>政府性基金</t>
  </si>
  <si>
    <t>香格里拉市</t>
  </si>
  <si>
    <t>维西县</t>
  </si>
  <si>
    <t>德钦县</t>
  </si>
  <si>
    <t>产业园区</t>
  </si>
  <si>
    <t>（注：本年度无州对下转移支付预算，《2025年州对下转移支付预算表》为空表）</t>
  </si>
  <si>
    <t>预算09-2表</t>
  </si>
  <si>
    <t>2025年州对下转移支付绩效目标表</t>
  </si>
  <si>
    <t>（注：本年度无州对下转移支付预算，《2025年州对下转移支付绩效目标表》为空表）</t>
  </si>
  <si>
    <t>预算10表</t>
  </si>
  <si>
    <t>2025年新增资产配置表</t>
  </si>
  <si>
    <t>="迪庆藏族自治州公安局交通警察支队："&amp;""</t>
  </si>
  <si>
    <t>资产类别</t>
  </si>
  <si>
    <t>资产分类代码.名称</t>
  </si>
  <si>
    <t>资产名称</t>
  </si>
  <si>
    <t>计量单位</t>
  </si>
  <si>
    <t>财政部门批复数（元）</t>
  </si>
  <si>
    <t>单价</t>
  </si>
  <si>
    <t>金额</t>
  </si>
  <si>
    <t>7</t>
  </si>
  <si>
    <t>8</t>
  </si>
  <si>
    <t>（注：本年度无新增资产配置表预算，《2025年新增资产配置表》为空表）</t>
  </si>
  <si>
    <t>预算11表</t>
  </si>
  <si>
    <t>2025年中央转移支付补助项目支出预算表</t>
  </si>
  <si>
    <t>上级补助</t>
  </si>
  <si>
    <t>（注：本年度无中央转移支付补助项目支出预算，《2025年中央转移支付补助项目支出预算表》为空表）</t>
  </si>
  <si>
    <t>预算12表</t>
  </si>
  <si>
    <t>2025年部门项目支出中期规划预算表</t>
  </si>
  <si>
    <t>项目级次</t>
  </si>
  <si>
    <t>2025年</t>
  </si>
  <si>
    <t>2026年</t>
  </si>
  <si>
    <t>2027年</t>
  </si>
  <si>
    <t>311 专项业务类</t>
  </si>
  <si>
    <t>本级</t>
  </si>
  <si>
    <t>312 民生类</t>
  </si>
  <si>
    <t>313 事业发展类</t>
  </si>
</sst>
</file>

<file path=xl/styles.xml><?xml version="1.0" encoding="utf-8"?>
<styleSheet xmlns="http://schemas.openxmlformats.org/spreadsheetml/2006/main">
  <numFmts count="9">
    <numFmt numFmtId="41" formatCode="_ * #,##0_ ;_ * \-#,##0_ ;_ * &quot;-&quot;_ ;_ @_ "/>
    <numFmt numFmtId="43" formatCode="_ * #,##0.00_ ;_ * \-#,##0.00_ ;_ * &quot;-&quot;??_ ;_ @_ "/>
    <numFmt numFmtId="176" formatCode="yyyy\-mm\-dd"/>
    <numFmt numFmtId="44" formatCode="_ &quot;￥&quot;* #,##0.00_ ;_ &quot;￥&quot;* \-#,##0.00_ ;_ &quot;￥&quot;* &quot;-&quot;??_ ;_ @_ "/>
    <numFmt numFmtId="177" formatCode="yyyy\-mm\-dd\ hh:mm:ss"/>
    <numFmt numFmtId="178" formatCode="hh:mm:ss"/>
    <numFmt numFmtId="42" formatCode="_ &quot;￥&quot;* #,##0_ ;_ &quot;￥&quot;* \-#,##0_ ;_ &quot;￥&quot;* &quot;-&quot;_ ;_ @_ "/>
    <numFmt numFmtId="179" formatCode="#,##0.00;\-#,##0.00;;@"/>
    <numFmt numFmtId="180" formatCode="#,##0;\-#,##0;;@"/>
  </numFmts>
  <fonts count="41">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11"/>
      <name val="宋体"/>
      <charset val="134"/>
      <scheme val="minor"/>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0"/>
      <color theme="1"/>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1"/>
      <color theme="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rgb="FF9C6500"/>
      <name val="宋体"/>
      <charset val="0"/>
      <scheme val="minor"/>
    </font>
    <font>
      <sz val="11"/>
      <color theme="1"/>
      <name val="宋体"/>
      <charset val="0"/>
      <scheme val="minor"/>
    </font>
    <font>
      <b/>
      <sz val="11"/>
      <color rgb="FFFA7D00"/>
      <name val="宋体"/>
      <charset val="0"/>
      <scheme val="minor"/>
    </font>
    <font>
      <sz val="11"/>
      <color rgb="FFFA7D00"/>
      <name val="宋体"/>
      <charset val="0"/>
      <scheme val="minor"/>
    </font>
    <font>
      <b/>
      <sz val="15"/>
      <color theme="3"/>
      <name val="宋体"/>
      <charset val="134"/>
      <scheme val="minor"/>
    </font>
    <font>
      <sz val="11"/>
      <color rgb="FF3F3F76"/>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399975585192419"/>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rgb="FFFFC7CE"/>
        <bgColor indexed="64"/>
      </patternFill>
    </fill>
    <fill>
      <patternFill patternType="solid">
        <fgColor theme="9"/>
        <bgColor indexed="64"/>
      </patternFill>
    </fill>
    <fill>
      <patternFill patternType="solid">
        <fgColor theme="6"/>
        <bgColor indexed="64"/>
      </patternFill>
    </fill>
    <fill>
      <patternFill patternType="solid">
        <fgColor rgb="FFFFEB9C"/>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A5A5A5"/>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theme="4"/>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s>
  <cellStyleXfs count="57">
    <xf numFmtId="0" fontId="0" fillId="0" borderId="0"/>
    <xf numFmtId="42" fontId="0" fillId="0" borderId="0" applyFont="0" applyFill="0" applyBorder="0" applyAlignment="0" applyProtection="0">
      <alignment vertical="center"/>
    </xf>
    <xf numFmtId="0" fontId="28" fillId="16" borderId="0" applyNumberFormat="0" applyBorder="0" applyAlignment="0" applyProtection="0">
      <alignment vertical="center"/>
    </xf>
    <xf numFmtId="0" fontId="32" fillId="17"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8" fillId="0" borderId="7">
      <alignment horizontal="right" vertical="center"/>
    </xf>
    <xf numFmtId="0" fontId="28" fillId="10" borderId="0" applyNumberFormat="0" applyBorder="0" applyAlignment="0" applyProtection="0">
      <alignment vertical="center"/>
    </xf>
    <xf numFmtId="0" fontId="26" fillId="6" borderId="0" applyNumberFormat="0" applyBorder="0" applyAlignment="0" applyProtection="0">
      <alignment vertical="center"/>
    </xf>
    <xf numFmtId="43" fontId="0" fillId="0" borderId="0" applyFont="0" applyFill="0" applyBorder="0" applyAlignment="0" applyProtection="0">
      <alignment vertical="center"/>
    </xf>
    <xf numFmtId="0" fontId="22" fillId="25"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176" fontId="8" fillId="0" borderId="7">
      <alignment horizontal="right" vertical="center"/>
    </xf>
    <xf numFmtId="0" fontId="38" fillId="0" borderId="0" applyNumberFormat="0" applyFill="0" applyBorder="0" applyAlignment="0" applyProtection="0">
      <alignment vertical="center"/>
    </xf>
    <xf numFmtId="0" fontId="0" fillId="15" borderId="19" applyNumberFormat="0" applyFont="0" applyAlignment="0" applyProtection="0">
      <alignment vertical="center"/>
    </xf>
    <xf numFmtId="0" fontId="22" fillId="29" borderId="0" applyNumberFormat="0" applyBorder="0" applyAlignment="0" applyProtection="0">
      <alignment vertical="center"/>
    </xf>
    <xf numFmtId="0" fontId="3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1" fillId="0" borderId="16" applyNumberFormat="0" applyFill="0" applyAlignment="0" applyProtection="0">
      <alignment vertical="center"/>
    </xf>
    <xf numFmtId="0" fontId="24" fillId="0" borderId="16" applyNumberFormat="0" applyFill="0" applyAlignment="0" applyProtection="0">
      <alignment vertical="center"/>
    </xf>
    <xf numFmtId="0" fontId="22" fillId="14" borderId="0" applyNumberFormat="0" applyBorder="0" applyAlignment="0" applyProtection="0">
      <alignment vertical="center"/>
    </xf>
    <xf numFmtId="0" fontId="34" fillId="0" borderId="21" applyNumberFormat="0" applyFill="0" applyAlignment="0" applyProtection="0">
      <alignment vertical="center"/>
    </xf>
    <xf numFmtId="0" fontId="22" fillId="5" borderId="0" applyNumberFormat="0" applyBorder="0" applyAlignment="0" applyProtection="0">
      <alignment vertical="center"/>
    </xf>
    <xf numFmtId="0" fontId="23" fillId="4" borderId="15" applyNumberFormat="0" applyAlignment="0" applyProtection="0">
      <alignment vertical="center"/>
    </xf>
    <xf numFmtId="0" fontId="29" fillId="4" borderId="17" applyNumberFormat="0" applyAlignment="0" applyProtection="0">
      <alignment vertical="center"/>
    </xf>
    <xf numFmtId="0" fontId="33" fillId="21" borderId="20" applyNumberFormat="0" applyAlignment="0" applyProtection="0">
      <alignment vertical="center"/>
    </xf>
    <xf numFmtId="0" fontId="28" fillId="20" borderId="0" applyNumberFormat="0" applyBorder="0" applyAlignment="0" applyProtection="0">
      <alignment vertical="center"/>
    </xf>
    <xf numFmtId="0" fontId="22" fillId="24" borderId="0" applyNumberFormat="0" applyBorder="0" applyAlignment="0" applyProtection="0">
      <alignment vertical="center"/>
    </xf>
    <xf numFmtId="0" fontId="30" fillId="0" borderId="18" applyNumberFormat="0" applyFill="0" applyAlignment="0" applyProtection="0">
      <alignment vertical="center"/>
    </xf>
    <xf numFmtId="0" fontId="39" fillId="0" borderId="22" applyNumberFormat="0" applyFill="0" applyAlignment="0" applyProtection="0">
      <alignment vertical="center"/>
    </xf>
    <xf numFmtId="0" fontId="40" fillId="32" borderId="0" applyNumberFormat="0" applyBorder="0" applyAlignment="0" applyProtection="0">
      <alignment vertical="center"/>
    </xf>
    <xf numFmtId="0" fontId="27" fillId="9" borderId="0" applyNumberFormat="0" applyBorder="0" applyAlignment="0" applyProtection="0">
      <alignment vertical="center"/>
    </xf>
    <xf numFmtId="10" fontId="8" fillId="0" borderId="7">
      <alignment horizontal="right" vertical="center"/>
    </xf>
    <xf numFmtId="0" fontId="28" fillId="31" borderId="0" applyNumberFormat="0" applyBorder="0" applyAlignment="0" applyProtection="0">
      <alignment vertical="center"/>
    </xf>
    <xf numFmtId="0" fontId="22" fillId="28" borderId="0" applyNumberFormat="0" applyBorder="0" applyAlignment="0" applyProtection="0">
      <alignment vertical="center"/>
    </xf>
    <xf numFmtId="0" fontId="28" fillId="12" borderId="0" applyNumberFormat="0" applyBorder="0" applyAlignment="0" applyProtection="0">
      <alignment vertical="center"/>
    </xf>
    <xf numFmtId="0" fontId="28" fillId="23" borderId="0" applyNumberFormat="0" applyBorder="0" applyAlignment="0" applyProtection="0">
      <alignment vertical="center"/>
    </xf>
    <xf numFmtId="0" fontId="28" fillId="30" borderId="0" applyNumberFormat="0" applyBorder="0" applyAlignment="0" applyProtection="0">
      <alignment vertical="center"/>
    </xf>
    <xf numFmtId="0" fontId="28" fillId="11" borderId="0" applyNumberFormat="0" applyBorder="0" applyAlignment="0" applyProtection="0">
      <alignment vertical="center"/>
    </xf>
    <xf numFmtId="0" fontId="22" fillId="8" borderId="0" applyNumberFormat="0" applyBorder="0" applyAlignment="0" applyProtection="0">
      <alignment vertical="center"/>
    </xf>
    <xf numFmtId="0" fontId="22" fillId="3" borderId="0" applyNumberFormat="0" applyBorder="0" applyAlignment="0" applyProtection="0">
      <alignment vertical="center"/>
    </xf>
    <xf numFmtId="0" fontId="28" fillId="19" borderId="0" applyNumberFormat="0" applyBorder="0" applyAlignment="0" applyProtection="0">
      <alignment vertical="center"/>
    </xf>
    <xf numFmtId="0" fontId="28" fillId="13" borderId="0" applyNumberFormat="0" applyBorder="0" applyAlignment="0" applyProtection="0">
      <alignment vertical="center"/>
    </xf>
    <xf numFmtId="0" fontId="22" fillId="27" borderId="0" applyNumberFormat="0" applyBorder="0" applyAlignment="0" applyProtection="0">
      <alignment vertical="center"/>
    </xf>
    <xf numFmtId="0" fontId="28" fillId="26" borderId="0" applyNumberFormat="0" applyBorder="0" applyAlignment="0" applyProtection="0">
      <alignment vertical="center"/>
    </xf>
    <xf numFmtId="0" fontId="22" fillId="2" borderId="0" applyNumberFormat="0" applyBorder="0" applyAlignment="0" applyProtection="0">
      <alignment vertical="center"/>
    </xf>
    <xf numFmtId="0" fontId="22" fillId="7" borderId="0" applyNumberFormat="0" applyBorder="0" applyAlignment="0" applyProtection="0">
      <alignment vertical="center"/>
    </xf>
    <xf numFmtId="0" fontId="28" fillId="18" borderId="0" applyNumberFormat="0" applyBorder="0" applyAlignment="0" applyProtection="0">
      <alignment vertical="center"/>
    </xf>
    <xf numFmtId="0" fontId="22" fillId="22" borderId="0" applyNumberFormat="0" applyBorder="0" applyAlignment="0" applyProtection="0">
      <alignment vertical="center"/>
    </xf>
    <xf numFmtId="179" fontId="8" fillId="0" borderId="7">
      <alignment horizontal="right" vertical="center"/>
    </xf>
    <xf numFmtId="49" fontId="8" fillId="0" borderId="7">
      <alignment horizontal="left" vertical="center" wrapText="1"/>
    </xf>
    <xf numFmtId="179" fontId="8" fillId="0" borderId="7">
      <alignment horizontal="right" vertical="center"/>
    </xf>
    <xf numFmtId="178" fontId="8" fillId="0" borderId="7">
      <alignment horizontal="right" vertical="center"/>
    </xf>
    <xf numFmtId="180" fontId="8" fillId="0" borderId="7">
      <alignment horizontal="right" vertical="center"/>
    </xf>
  </cellStyleXfs>
  <cellXfs count="207">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1"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5" fillId="0" borderId="7" xfId="0" applyFont="1" applyFill="1" applyBorder="1" applyAlignment="1" applyProtection="1">
      <alignment horizontal="left" vertical="center" wrapText="1"/>
      <protection locked="0"/>
    </xf>
    <xf numFmtId="0" fontId="5" fillId="0" borderId="7" xfId="0" applyFont="1" applyFill="1" applyBorder="1" applyAlignment="1" applyProtection="1">
      <alignment horizontal="left" vertical="center"/>
      <protection locked="0"/>
    </xf>
    <xf numFmtId="4" fontId="3" fillId="0" borderId="7" xfId="0" applyNumberFormat="1" applyFont="1" applyFill="1" applyBorder="1" applyAlignment="1" applyProtection="1">
      <alignment horizontal="right" vertical="center" wrapText="1"/>
      <protection locked="0"/>
    </xf>
    <xf numFmtId="179" fontId="5" fillId="0" borderId="7" xfId="54" applyNumberFormat="1" applyFont="1" applyBorder="1">
      <alignment horizontal="right" vertical="center"/>
    </xf>
    <xf numFmtId="49" fontId="5" fillId="0" borderId="7" xfId="53" applyFont="1">
      <alignment horizontal="left" vertical="center" wrapText="1"/>
    </xf>
    <xf numFmtId="0" fontId="5" fillId="0" borderId="2"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6" fillId="0" borderId="0" xfId="0" applyFont="1" applyBorder="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179" fontId="5" fillId="0" borderId="7" xfId="0" applyNumberFormat="1" applyFont="1" applyBorder="1" applyAlignment="1">
      <alignment horizontal="right" vertical="center"/>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 fillId="0" borderId="7" xfId="0" applyFont="1" applyBorder="1" applyAlignment="1" applyProtection="1">
      <alignment horizontal="center" vertical="center"/>
      <protection locked="0"/>
    </xf>
    <xf numFmtId="0" fontId="7" fillId="0" borderId="0" xfId="0" applyFont="1" applyBorder="1" applyAlignment="1">
      <alignment horizontal="center" vertical="center"/>
    </xf>
    <xf numFmtId="49" fontId="8" fillId="0" borderId="0" xfId="53" applyNumberFormat="1" applyFont="1" applyBorder="1">
      <alignment horizontal="left" vertical="center" wrapText="1"/>
    </xf>
    <xf numFmtId="49" fontId="8" fillId="0" borderId="0" xfId="53" applyNumberFormat="1" applyFont="1" applyBorder="1" applyAlignment="1">
      <alignment horizontal="right" vertical="center" wrapText="1"/>
    </xf>
    <xf numFmtId="49" fontId="9" fillId="0" borderId="0" xfId="53" applyNumberFormat="1" applyFont="1" applyBorder="1" applyAlignment="1">
      <alignment horizontal="center" vertical="center" wrapText="1"/>
    </xf>
    <xf numFmtId="49" fontId="10" fillId="0" borderId="7" xfId="53" applyNumberFormat="1" applyFont="1" applyBorder="1" applyAlignment="1">
      <alignment horizontal="center" vertical="center" wrapText="1"/>
    </xf>
    <xf numFmtId="49" fontId="11" fillId="0" borderId="7" xfId="53" applyNumberFormat="1" applyFont="1" applyBorder="1" applyAlignment="1">
      <alignment horizontal="center" vertical="center" wrapText="1"/>
    </xf>
    <xf numFmtId="49" fontId="10" fillId="0" borderId="7" xfId="53" applyNumberFormat="1" applyFont="1" applyBorder="1">
      <alignment horizontal="left" vertical="center" wrapText="1"/>
    </xf>
    <xf numFmtId="180" fontId="8" fillId="0" borderId="7" xfId="56" applyNumberFormat="1" applyFont="1" applyBorder="1">
      <alignment horizontal="right" vertical="center"/>
    </xf>
    <xf numFmtId="179" fontId="8" fillId="0" borderId="7" xfId="54" applyNumberFormat="1" applyFont="1" applyBorder="1">
      <alignment horizontal="right" vertical="center"/>
    </xf>
    <xf numFmtId="0" fontId="12" fillId="0" borderId="0" xfId="0" applyFont="1" applyBorder="1" applyAlignment="1">
      <alignment horizontal="center" vertical="center"/>
    </xf>
    <xf numFmtId="0" fontId="6"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3" fillId="0" borderId="7" xfId="0" applyFont="1" applyBorder="1" applyAlignment="1">
      <alignment horizontal="left" vertical="center" wrapText="1"/>
    </xf>
    <xf numFmtId="0" fontId="13" fillId="0" borderId="7" xfId="0" applyFont="1" applyBorder="1" applyAlignment="1">
      <alignment vertical="center" wrapText="1"/>
    </xf>
    <xf numFmtId="0" fontId="13" fillId="0" borderId="7" xfId="0" applyFont="1" applyBorder="1" applyAlignment="1">
      <alignment horizontal="center" vertical="center" wrapText="1"/>
    </xf>
    <xf numFmtId="0" fontId="13" fillId="0" borderId="7" xfId="0" applyFont="1" applyBorder="1" applyAlignment="1" applyProtection="1">
      <alignment horizontal="center" vertical="center"/>
      <protection locked="0"/>
    </xf>
    <xf numFmtId="0" fontId="13" fillId="0" borderId="7" xfId="0" applyFont="1" applyBorder="1" applyAlignment="1" applyProtection="1">
      <alignment horizontal="left" vertical="center" wrapText="1"/>
      <protection locked="0"/>
    </xf>
    <xf numFmtId="0" fontId="3" fillId="0" borderId="0" xfId="0" applyFont="1" applyBorder="1" applyAlignment="1" applyProtection="1">
      <alignment horizontal="right" vertical="center"/>
      <protection locked="0"/>
    </xf>
    <xf numFmtId="0" fontId="1" fillId="0" borderId="0" xfId="0" applyFont="1" applyBorder="1" applyAlignment="1">
      <alignment horizontal="right" vertical="center"/>
    </xf>
    <xf numFmtId="0" fontId="12" fillId="0" borderId="0" xfId="0" applyFont="1" applyAlignment="1">
      <alignment horizontal="center" vertical="center" wrapText="1"/>
    </xf>
    <xf numFmtId="0" fontId="3" fillId="0" borderId="0" xfId="0" applyFont="1" applyBorder="1" applyAlignment="1">
      <alignment vertical="center" wrapText="1"/>
    </xf>
    <xf numFmtId="0" fontId="3" fillId="0" borderId="0" xfId="0" applyFont="1" applyBorder="1" applyAlignment="1" applyProtection="1">
      <alignment horizontal="right"/>
      <protection locked="0"/>
    </xf>
    <xf numFmtId="0" fontId="4" fillId="0" borderId="8" xfId="0" applyFont="1" applyBorder="1" applyAlignment="1">
      <alignment horizontal="center" vertical="center"/>
    </xf>
    <xf numFmtId="0" fontId="4" fillId="0" borderId="9" xfId="0" applyFont="1" applyBorder="1" applyAlignment="1">
      <alignment horizontal="center" vertical="center" wrapText="1"/>
    </xf>
    <xf numFmtId="0" fontId="4" fillId="0" borderId="7" xfId="0" applyFont="1" applyBorder="1" applyAlignment="1">
      <alignment horizontal="center" vertical="center"/>
    </xf>
    <xf numFmtId="179" fontId="5" fillId="0" borderId="2" xfId="54" applyNumberFormat="1" applyFont="1" applyBorder="1">
      <alignment horizontal="right" vertical="center"/>
    </xf>
    <xf numFmtId="179" fontId="5" fillId="0" borderId="8" xfId="54" applyNumberFormat="1" applyFont="1" applyBorder="1">
      <alignment horizontal="right" vertical="center"/>
    </xf>
    <xf numFmtId="0" fontId="1" fillId="0" borderId="0" xfId="0" applyFont="1" applyBorder="1" applyAlignment="1">
      <alignment wrapText="1"/>
    </xf>
    <xf numFmtId="0" fontId="3" fillId="0" borderId="0" xfId="0" applyFont="1" applyBorder="1" applyAlignment="1" applyProtection="1">
      <alignment vertical="top" wrapText="1"/>
      <protection locked="0"/>
    </xf>
    <xf numFmtId="0" fontId="12" fillId="0" borderId="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pplyProtection="1">
      <alignment horizontal="center" vertical="center" wrapText="1"/>
      <protection locked="0"/>
    </xf>
    <xf numFmtId="0" fontId="3" fillId="0" borderId="0" xfId="0" applyFont="1" applyBorder="1" applyAlignment="1">
      <alignment horizontal="left" vertical="center" wrapText="1"/>
    </xf>
    <xf numFmtId="0" fontId="4" fillId="0" borderId="0" xfId="0" applyFont="1" applyBorder="1" applyAlignment="1">
      <alignment wrapText="1"/>
    </xf>
    <xf numFmtId="0" fontId="4"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4" fillId="0" borderId="12"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2" xfId="0" applyFont="1" applyBorder="1" applyAlignment="1">
      <alignment horizontal="left" vertical="center" wrapText="1"/>
    </xf>
    <xf numFmtId="4" fontId="3" fillId="0" borderId="12" xfId="0" applyNumberFormat="1" applyFont="1" applyBorder="1" applyAlignment="1" applyProtection="1">
      <alignment horizontal="right" vertical="center"/>
      <protection locked="0"/>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Border="1" applyAlignment="1" applyProtection="1">
      <alignment horizontal="right" vertical="center" wrapText="1"/>
      <protection locked="0"/>
    </xf>
    <xf numFmtId="0" fontId="3" fillId="0" borderId="0" xfId="0" applyFont="1" applyBorder="1" applyAlignment="1">
      <alignment horizontal="right" vertical="center" wrapText="1"/>
    </xf>
    <xf numFmtId="0" fontId="3" fillId="0" borderId="0" xfId="0" applyFont="1" applyBorder="1" applyAlignment="1" applyProtection="1">
      <alignment horizontal="right" wrapText="1"/>
      <protection locked="0"/>
    </xf>
    <xf numFmtId="0" fontId="3" fillId="0" borderId="0" xfId="0" applyFont="1" applyBorder="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Border="1" applyAlignment="1">
      <alignment horizontal="left" vertical="center"/>
    </xf>
    <xf numFmtId="0" fontId="4" fillId="0" borderId="12" xfId="0" applyFont="1" applyBorder="1" applyAlignment="1">
      <alignment horizontal="center" vertical="center"/>
    </xf>
    <xf numFmtId="0" fontId="4" fillId="0" borderId="12" xfId="0" applyFont="1" applyBorder="1" applyAlignment="1" applyProtection="1">
      <alignment horizontal="center" vertical="center"/>
      <protection locked="0"/>
    </xf>
    <xf numFmtId="0" fontId="3" fillId="0" borderId="6" xfId="0" applyFont="1" applyFill="1" applyBorder="1" applyAlignment="1" applyProtection="1">
      <alignment horizontal="left" vertical="center" wrapText="1"/>
    </xf>
    <xf numFmtId="0" fontId="3" fillId="0" borderId="12" xfId="0" applyFont="1" applyFill="1" applyBorder="1" applyAlignment="1" applyProtection="1">
      <alignment horizontal="left" vertical="center" wrapText="1"/>
    </xf>
    <xf numFmtId="0" fontId="3" fillId="0" borderId="12" xfId="0" applyFont="1" applyFill="1" applyBorder="1" applyAlignment="1" applyProtection="1">
      <alignment horizontal="right" vertical="center"/>
    </xf>
    <xf numFmtId="4" fontId="3" fillId="0" borderId="12" xfId="0" applyNumberFormat="1" applyFont="1" applyFill="1" applyBorder="1" applyAlignment="1" applyProtection="1">
      <alignment horizontal="right" vertical="center"/>
      <protection locked="0"/>
    </xf>
    <xf numFmtId="0" fontId="3" fillId="0" borderId="13" xfId="0" applyFont="1" applyFill="1" applyBorder="1" applyAlignment="1" applyProtection="1">
      <alignment horizontal="center" vertical="center"/>
    </xf>
    <xf numFmtId="0" fontId="3" fillId="0" borderId="14" xfId="0" applyFont="1" applyFill="1" applyBorder="1" applyAlignment="1" applyProtection="1">
      <alignment horizontal="left" vertical="center"/>
    </xf>
    <xf numFmtId="0" fontId="3" fillId="0" borderId="0" xfId="0" applyFont="1" applyBorder="1" applyAlignment="1">
      <alignment horizontal="right" vertical="center"/>
    </xf>
    <xf numFmtId="0" fontId="3" fillId="0" borderId="0" xfId="0" applyFont="1" applyBorder="1" applyAlignment="1">
      <alignment horizontal="right"/>
    </xf>
    <xf numFmtId="0" fontId="3" fillId="0" borderId="0" xfId="0" applyFont="1" applyBorder="1" applyAlignment="1" applyProtection="1">
      <alignment horizontal="left" vertical="center" wrapText="1"/>
      <protection locked="0"/>
    </xf>
    <xf numFmtId="0" fontId="4" fillId="0" borderId="0" xfId="0" applyFont="1" applyBorder="1" applyAlignment="1">
      <alignment horizontal="left" vertical="center" wrapText="1"/>
    </xf>
    <xf numFmtId="0" fontId="1" fillId="0" borderId="0" xfId="0" applyFont="1" applyBorder="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3" fillId="0" borderId="7"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protection locked="0"/>
    </xf>
    <xf numFmtId="0" fontId="14" fillId="0" borderId="7" xfId="0" applyFont="1" applyFill="1" applyBorder="1" applyAlignment="1" applyProtection="1">
      <alignment horizontal="left" vertical="center" wrapText="1"/>
    </xf>
    <xf numFmtId="0" fontId="14" fillId="0" borderId="7" xfId="0" applyFont="1" applyFill="1" applyBorder="1" applyAlignment="1" applyProtection="1">
      <alignment vertical="center"/>
    </xf>
    <xf numFmtId="0" fontId="5" fillId="0" borderId="7" xfId="0" applyFont="1" applyFill="1" applyBorder="1" applyAlignment="1" applyProtection="1">
      <alignment vertical="top"/>
      <protection locked="0"/>
    </xf>
    <xf numFmtId="0" fontId="5" fillId="0" borderId="0" xfId="0" applyFont="1" applyBorder="1" applyAlignment="1">
      <alignment horizontal="left" vertical="center"/>
    </xf>
    <xf numFmtId="0" fontId="5" fillId="0" borderId="7" xfId="0" applyFont="1" applyFill="1" applyBorder="1" applyAlignment="1" applyProtection="1">
      <alignment horizontal="center" vertical="center" wrapText="1"/>
      <protection locked="0"/>
    </xf>
    <xf numFmtId="49" fontId="5" fillId="0" borderId="7" xfId="53" applyFont="1" applyAlignment="1">
      <alignment horizontal="center" vertical="center" wrapText="1"/>
    </xf>
    <xf numFmtId="0" fontId="14" fillId="0" borderId="2"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15" fillId="0" borderId="7" xfId="0" applyFont="1" applyBorder="1" applyAlignment="1">
      <alignment horizontal="center" vertical="center"/>
    </xf>
    <xf numFmtId="0" fontId="15" fillId="0" borderId="1" xfId="0" applyFont="1" applyBorder="1" applyAlignment="1">
      <alignment horizontal="center" vertical="center" wrapText="1"/>
    </xf>
    <xf numFmtId="4" fontId="3" fillId="0" borderId="7" xfId="0" applyNumberFormat="1" applyFont="1" applyFill="1" applyBorder="1" applyAlignment="1" applyProtection="1">
      <alignment horizontal="center" vertical="center" wrapText="1"/>
      <protection locked="0"/>
    </xf>
    <xf numFmtId="179" fontId="5" fillId="0" borderId="7" xfId="54" applyFont="1" applyAlignment="1">
      <alignment horizontal="center" vertical="center"/>
    </xf>
    <xf numFmtId="4" fontId="3" fillId="0" borderId="7" xfId="0" applyNumberFormat="1" applyFont="1" applyBorder="1" applyAlignment="1" applyProtection="1">
      <alignment horizontal="right" vertical="center" wrapText="1"/>
      <protection locked="0"/>
    </xf>
    <xf numFmtId="4" fontId="3" fillId="0" borderId="7" xfId="0" applyNumberFormat="1" applyFont="1" applyFill="1" applyBorder="1" applyAlignment="1" applyProtection="1">
      <alignment horizontal="center" vertical="center" wrapText="1"/>
    </xf>
    <xf numFmtId="0" fontId="1" fillId="0" borderId="0" xfId="0" applyFont="1" applyBorder="1" applyAlignment="1">
      <alignment vertical="top"/>
    </xf>
    <xf numFmtId="0" fontId="16" fillId="0" borderId="7" xfId="0" applyFont="1" applyBorder="1" applyAlignment="1">
      <alignment horizontal="center"/>
    </xf>
    <xf numFmtId="0" fontId="5" fillId="0" borderId="7" xfId="0" applyFont="1" applyFill="1" applyBorder="1" applyAlignment="1" applyProtection="1">
      <alignment horizontal="left" vertical="center"/>
    </xf>
    <xf numFmtId="4" fontId="3" fillId="0" borderId="7" xfId="0" applyNumberFormat="1" applyFont="1" applyFill="1" applyBorder="1" applyAlignment="1" applyProtection="1">
      <alignment horizontal="right" vertical="center"/>
      <protection locked="0"/>
    </xf>
    <xf numFmtId="0" fontId="5" fillId="0" borderId="3" xfId="0" applyFont="1" applyFill="1" applyBorder="1" applyAlignment="1" applyProtection="1">
      <alignment horizontal="left" vertical="center"/>
      <protection locked="0"/>
    </xf>
    <xf numFmtId="0" fontId="5" fillId="0" borderId="4" xfId="0" applyFont="1" applyFill="1" applyBorder="1" applyAlignment="1" applyProtection="1">
      <alignment horizontal="left" vertical="center"/>
      <protection locked="0"/>
    </xf>
    <xf numFmtId="0" fontId="15" fillId="0" borderId="7" xfId="0" applyFont="1" applyBorder="1" applyAlignment="1">
      <alignment horizontal="center" vertical="center" wrapText="1"/>
    </xf>
    <xf numFmtId="0" fontId="3" fillId="0" borderId="7" xfId="0" applyFont="1" applyFill="1" applyBorder="1" applyAlignment="1" applyProtection="1">
      <alignment horizontal="right" vertical="center"/>
      <protection locked="0"/>
    </xf>
    <xf numFmtId="0" fontId="1" fillId="0" borderId="0" xfId="0" applyFont="1" applyBorder="1" applyAlignment="1">
      <alignment horizontal="center" wrapText="1"/>
    </xf>
    <xf numFmtId="0" fontId="1" fillId="0" borderId="0" xfId="0" applyFont="1" applyBorder="1" applyAlignment="1">
      <alignment horizontal="right" wrapText="1"/>
    </xf>
    <xf numFmtId="0" fontId="17" fillId="0" borderId="0"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2" xfId="0" applyFont="1" applyBorder="1" applyAlignment="1">
      <alignment horizontal="center" vertical="center" wrapText="1"/>
    </xf>
    <xf numFmtId="4" fontId="3" fillId="0" borderId="7" xfId="0" applyNumberFormat="1" applyFont="1" applyBorder="1" applyAlignment="1">
      <alignment horizontal="right" vertical="center"/>
    </xf>
    <xf numFmtId="4" fontId="3" fillId="0" borderId="2" xfId="0" applyNumberFormat="1"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10"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4" fillId="0" borderId="7" xfId="0" applyNumberFormat="1" applyFont="1" applyBorder="1" applyAlignment="1">
      <alignment horizontal="center" vertical="center"/>
    </xf>
    <xf numFmtId="4" fontId="5" fillId="0" borderId="7" xfId="0" applyNumberFormat="1" applyFont="1" applyFill="1" applyBorder="1" applyAlignment="1" applyProtection="1">
      <alignment horizontal="right" vertical="center" wrapText="1"/>
    </xf>
    <xf numFmtId="0" fontId="3" fillId="0" borderId="7" xfId="0" applyFont="1" applyFill="1" applyBorder="1" applyAlignment="1" applyProtection="1">
      <alignment horizontal="left" vertical="center" wrapText="1" indent="1"/>
    </xf>
    <xf numFmtId="0" fontId="3" fillId="0" borderId="7" xfId="0" applyFont="1" applyFill="1" applyBorder="1" applyAlignment="1" applyProtection="1">
      <alignment horizontal="left" vertical="center" wrapText="1" indent="2"/>
    </xf>
    <xf numFmtId="0" fontId="14" fillId="0" borderId="2" xfId="0" applyFont="1" applyFill="1" applyBorder="1" applyAlignment="1" applyProtection="1">
      <alignment horizontal="center" vertical="center"/>
    </xf>
    <xf numFmtId="0" fontId="14" fillId="0" borderId="4" xfId="0" applyFont="1" applyFill="1" applyBorder="1" applyAlignment="1" applyProtection="1">
      <alignment horizontal="center" vertical="center"/>
    </xf>
    <xf numFmtId="4" fontId="5" fillId="0" borderId="7" xfId="0" applyNumberFormat="1" applyFont="1" applyFill="1" applyBorder="1" applyAlignment="1" applyProtection="1">
      <alignment horizontal="right" vertical="center" wrapText="1"/>
      <protection locked="0"/>
    </xf>
    <xf numFmtId="0" fontId="19" fillId="0" borderId="0" xfId="0" applyFont="1" applyBorder="1" applyAlignment="1">
      <alignment horizontal="center" vertical="center"/>
    </xf>
    <xf numFmtId="0" fontId="2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0" fontId="21" fillId="0" borderId="7" xfId="0" applyFont="1" applyBorder="1" applyAlignment="1">
      <alignment vertical="center"/>
    </xf>
    <xf numFmtId="4" fontId="21" fillId="0" borderId="7" xfId="0" applyNumberFormat="1" applyFont="1" applyBorder="1" applyAlignment="1" applyProtection="1">
      <alignment horizontal="right" vertical="center"/>
      <protection locked="0"/>
    </xf>
    <xf numFmtId="49" fontId="21" fillId="0" borderId="7" xfId="53" applyNumberFormat="1" applyFont="1" applyBorder="1">
      <alignment horizontal="left" vertical="center" wrapText="1"/>
    </xf>
    <xf numFmtId="0" fontId="5" fillId="0" borderId="7" xfId="0" applyFont="1" applyBorder="1" applyAlignment="1">
      <alignment vertical="center"/>
    </xf>
    <xf numFmtId="0" fontId="3" fillId="0" borderId="7" xfId="0" applyFont="1" applyFill="1" applyBorder="1" applyAlignment="1" applyProtection="1">
      <alignment horizontal="left" vertical="center"/>
      <protection locked="0"/>
    </xf>
    <xf numFmtId="0" fontId="3" fillId="0" borderId="7" xfId="0" applyFont="1" applyBorder="1" applyAlignment="1">
      <alignment vertical="center"/>
    </xf>
    <xf numFmtId="4" fontId="21" fillId="0" borderId="7" xfId="0" applyNumberFormat="1" applyFont="1" applyBorder="1" applyAlignment="1">
      <alignment horizontal="right" vertical="center"/>
    </xf>
    <xf numFmtId="0" fontId="5" fillId="0" borderId="7" xfId="0" applyFont="1" applyBorder="1" applyAlignment="1">
      <alignment horizontal="left" vertical="center"/>
    </xf>
    <xf numFmtId="0" fontId="5" fillId="0" borderId="1" xfId="0" applyFont="1" applyBorder="1" applyAlignment="1">
      <alignment horizontal="left" vertical="center"/>
    </xf>
    <xf numFmtId="0" fontId="5" fillId="0" borderId="8" xfId="0" applyFont="1" applyBorder="1" applyAlignment="1">
      <alignment horizontal="left" vertical="center"/>
    </xf>
    <xf numFmtId="4" fontId="3" fillId="0" borderId="4" xfId="0" applyNumberFormat="1" applyFont="1" applyBorder="1" applyAlignment="1">
      <alignment horizontal="right" vertical="center"/>
    </xf>
    <xf numFmtId="0" fontId="21" fillId="0" borderId="6" xfId="0" applyFont="1" applyBorder="1" applyAlignment="1" applyProtection="1">
      <alignment horizontal="center" vertical="center"/>
      <protection locked="0"/>
    </xf>
    <xf numFmtId="0" fontId="3" fillId="0" borderId="7" xfId="0" applyFont="1" applyBorder="1" applyAlignment="1">
      <alignment horizontal="left" vertical="center"/>
    </xf>
    <xf numFmtId="0" fontId="21" fillId="0" borderId="7" xfId="0" applyFont="1" applyBorder="1" applyAlignment="1" applyProtection="1">
      <alignment horizontal="center" vertical="center"/>
      <protection locked="0"/>
    </xf>
    <xf numFmtId="0" fontId="21" fillId="0" borderId="7" xfId="0" applyFont="1" applyBorder="1" applyAlignment="1">
      <alignment horizontal="center" vertical="center"/>
    </xf>
    <xf numFmtId="0" fontId="1" fillId="0" borderId="1" xfId="0" applyFont="1" applyBorder="1" applyAlignment="1">
      <alignment horizontal="center" vertical="center" wrapText="1"/>
    </xf>
    <xf numFmtId="4" fontId="3" fillId="0" borderId="7" xfId="0" applyNumberFormat="1" applyFont="1" applyBorder="1" applyAlignment="1">
      <alignment horizontal="left" vertical="center"/>
    </xf>
    <xf numFmtId="0" fontId="12" fillId="0" borderId="0"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6" xfId="0" applyFont="1" applyBorder="1" applyAlignment="1">
      <alignment horizontal="center" vertical="center"/>
    </xf>
    <xf numFmtId="0" fontId="1" fillId="0" borderId="12" xfId="0" applyFont="1" applyBorder="1" applyAlignment="1">
      <alignment horizontal="center" vertical="center"/>
    </xf>
    <xf numFmtId="0" fontId="1" fillId="0" borderId="2" xfId="0"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Border="1" applyProtection="1">
      <protection locked="0"/>
    </xf>
    <xf numFmtId="0" fontId="4" fillId="0" borderId="0" xfId="0" applyFont="1" applyBorder="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4" xfId="0" applyFont="1" applyBorder="1" applyAlignment="1" applyProtection="1">
      <alignment horizontal="center" vertical="center"/>
      <protection locked="0"/>
    </xf>
    <xf numFmtId="0" fontId="1" fillId="0" borderId="12" xfId="0" applyFont="1" applyBorder="1" applyAlignment="1">
      <alignment horizontal="center" vertical="center" wrapText="1"/>
    </xf>
    <xf numFmtId="0" fontId="14" fillId="0" borderId="1" xfId="0" applyFont="1" applyBorder="1" applyAlignment="1">
      <alignment horizontal="center" vertical="center" wrapText="1"/>
    </xf>
    <xf numFmtId="0" fontId="1" fillId="0" borderId="1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6" fillId="0" borderId="0" xfId="0" applyFont="1" applyBorder="1" applyAlignment="1">
      <alignment horizontal="center" vertical="top"/>
    </xf>
    <xf numFmtId="49" fontId="5" fillId="0" borderId="7" xfId="53" applyNumberFormat="1" applyFont="1" applyBorder="1">
      <alignment horizontal="left" vertical="center" wrapText="1"/>
    </xf>
    <xf numFmtId="0" fontId="3" fillId="0" borderId="6" xfId="0" applyFont="1" applyBorder="1" applyAlignment="1">
      <alignment horizontal="left" vertical="center"/>
    </xf>
    <xf numFmtId="0" fontId="21" fillId="0" borderId="6" xfId="0" applyFont="1" applyBorder="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179" fontId="21" fillId="0" borderId="7" xfId="0" applyNumberFormat="1" applyFont="1" applyBorder="1" applyAlignment="1">
      <alignment horizontal="right" vertical="center"/>
    </xf>
    <xf numFmtId="0" fontId="5" fillId="0" borderId="6" xfId="0" applyFont="1" applyBorder="1" applyAlignment="1">
      <alignment horizontal="left" vertical="center"/>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9"/>
  <sheetViews>
    <sheetView showZeros="0" workbookViewId="0">
      <pane ySplit="1" topLeftCell="A8" activePane="bottomLeft" state="frozen"/>
      <selection/>
      <selection pane="bottomLeft" activeCell="D29" sqref="D29"/>
    </sheetView>
  </sheetViews>
  <sheetFormatPr defaultColWidth="8" defaultRowHeight="14.25" customHeight="1" outlineLevelCol="3"/>
  <cols>
    <col min="1" max="1" width="39.575" customWidth="1"/>
    <col min="2" max="2" width="46.3166666666667" customWidth="1"/>
    <col min="3" max="3" width="40.425" customWidth="1"/>
    <col min="4" max="4" width="50.175" customWidth="1"/>
  </cols>
  <sheetData>
    <row r="1" customHeight="1" spans="1:4">
      <c r="A1" s="1"/>
      <c r="B1" s="1"/>
      <c r="C1" s="1"/>
      <c r="D1" s="1"/>
    </row>
    <row r="2" ht="12" customHeight="1" spans="4:4">
      <c r="D2" s="107" t="s">
        <v>0</v>
      </c>
    </row>
    <row r="3" ht="36" customHeight="1" spans="1:4">
      <c r="A3" s="47" t="s">
        <v>1</v>
      </c>
      <c r="B3" s="199"/>
      <c r="C3" s="199"/>
      <c r="D3" s="199"/>
    </row>
    <row r="4" ht="21" customHeight="1" spans="1:4">
      <c r="A4" s="97" t="str">
        <f>"迪庆藏族自治州公安局交通警察支队："&amp;""</f>
        <v>迪庆藏族自治州公安局交通警察支队：</v>
      </c>
      <c r="B4" s="158"/>
      <c r="C4" s="158"/>
      <c r="D4" s="106" t="s">
        <v>2</v>
      </c>
    </row>
    <row r="5" ht="19.5" customHeight="1" spans="1:4">
      <c r="A5" s="11" t="s">
        <v>3</v>
      </c>
      <c r="B5" s="13"/>
      <c r="C5" s="11" t="s">
        <v>4</v>
      </c>
      <c r="D5" s="13"/>
    </row>
    <row r="6" ht="19.5" customHeight="1" spans="1:4">
      <c r="A6" s="16" t="s">
        <v>5</v>
      </c>
      <c r="B6" s="16" t="s">
        <v>6</v>
      </c>
      <c r="C6" s="16" t="s">
        <v>7</v>
      </c>
      <c r="D6" s="16" t="s">
        <v>6</v>
      </c>
    </row>
    <row r="7" ht="19.5" customHeight="1" spans="1:4">
      <c r="A7" s="19"/>
      <c r="B7" s="19"/>
      <c r="C7" s="19"/>
      <c r="D7" s="19"/>
    </row>
    <row r="8" ht="25.4" customHeight="1" spans="1:4">
      <c r="A8" s="172" t="s">
        <v>8</v>
      </c>
      <c r="B8" s="143">
        <v>33169895.79</v>
      </c>
      <c r="C8" s="200" t="s">
        <v>9</v>
      </c>
      <c r="D8" s="143">
        <v>90000</v>
      </c>
    </row>
    <row r="9" ht="25.4" customHeight="1" spans="1:4">
      <c r="A9" s="172" t="s">
        <v>10</v>
      </c>
      <c r="B9" s="143"/>
      <c r="C9" s="200" t="s">
        <v>11</v>
      </c>
      <c r="D9" s="143"/>
    </row>
    <row r="10" ht="25.4" customHeight="1" spans="1:4">
      <c r="A10" s="172" t="s">
        <v>12</v>
      </c>
      <c r="B10" s="143"/>
      <c r="C10" s="200" t="s">
        <v>13</v>
      </c>
      <c r="D10" s="143"/>
    </row>
    <row r="11" ht="25.4" customHeight="1" spans="1:4">
      <c r="A11" s="172" t="s">
        <v>14</v>
      </c>
      <c r="B11" s="96"/>
      <c r="C11" s="200" t="s">
        <v>15</v>
      </c>
      <c r="D11" s="143">
        <v>28701735.33</v>
      </c>
    </row>
    <row r="12" ht="25.4" customHeight="1" spans="1:4">
      <c r="A12" s="172" t="s">
        <v>16</v>
      </c>
      <c r="B12" s="143"/>
      <c r="C12" s="200" t="s">
        <v>17</v>
      </c>
      <c r="D12" s="143"/>
    </row>
    <row r="13" ht="25.4" customHeight="1" spans="1:4">
      <c r="A13" s="172" t="s">
        <v>18</v>
      </c>
      <c r="B13" s="96"/>
      <c r="C13" s="200" t="s">
        <v>19</v>
      </c>
      <c r="D13" s="143"/>
    </row>
    <row r="14" ht="25.4" customHeight="1" spans="1:4">
      <c r="A14" s="172" t="s">
        <v>20</v>
      </c>
      <c r="B14" s="96"/>
      <c r="C14" s="200" t="s">
        <v>21</v>
      </c>
      <c r="D14" s="143"/>
    </row>
    <row r="15" ht="25.4" customHeight="1" spans="1:4">
      <c r="A15" s="172" t="s">
        <v>22</v>
      </c>
      <c r="B15" s="96"/>
      <c r="C15" s="200" t="s">
        <v>23</v>
      </c>
      <c r="D15" s="143">
        <v>2199084.35</v>
      </c>
    </row>
    <row r="16" ht="25.4" customHeight="1" spans="1:4">
      <c r="A16" s="201" t="s">
        <v>24</v>
      </c>
      <c r="B16" s="96"/>
      <c r="C16" s="200" t="s">
        <v>25</v>
      </c>
      <c r="D16" s="143">
        <v>1703995.48</v>
      </c>
    </row>
    <row r="17" ht="25.4" customHeight="1" spans="1:4">
      <c r="A17" s="201" t="s">
        <v>26</v>
      </c>
      <c r="B17" s="96"/>
      <c r="C17" s="200" t="s">
        <v>27</v>
      </c>
      <c r="D17" s="143"/>
    </row>
    <row r="18" ht="25.4" customHeight="1" spans="1:4">
      <c r="A18" s="201"/>
      <c r="B18" s="96"/>
      <c r="C18" s="200" t="s">
        <v>28</v>
      </c>
      <c r="D18" s="143"/>
    </row>
    <row r="19" ht="25.4" customHeight="1" spans="1:4">
      <c r="A19" s="201"/>
      <c r="B19" s="96"/>
      <c r="C19" s="200" t="s">
        <v>29</v>
      </c>
      <c r="D19" s="143"/>
    </row>
    <row r="20" ht="25.4" customHeight="1" spans="1:4">
      <c r="A20" s="201"/>
      <c r="B20" s="96"/>
      <c r="C20" s="200" t="s">
        <v>30</v>
      </c>
      <c r="D20" s="143"/>
    </row>
    <row r="21" ht="25.4" customHeight="1" spans="1:4">
      <c r="A21" s="201"/>
      <c r="B21" s="96"/>
      <c r="C21" s="200" t="s">
        <v>31</v>
      </c>
      <c r="D21" s="143"/>
    </row>
    <row r="22" ht="25.4" customHeight="1" spans="1:4">
      <c r="A22" s="201"/>
      <c r="B22" s="96"/>
      <c r="C22" s="200" t="s">
        <v>32</v>
      </c>
      <c r="D22" s="143"/>
    </row>
    <row r="23" ht="25.4" customHeight="1" spans="1:4">
      <c r="A23" s="201"/>
      <c r="B23" s="96"/>
      <c r="C23" s="200" t="s">
        <v>33</v>
      </c>
      <c r="D23" s="143"/>
    </row>
    <row r="24" ht="25.4" customHeight="1" spans="1:4">
      <c r="A24" s="201"/>
      <c r="B24" s="96"/>
      <c r="C24" s="200" t="s">
        <v>34</v>
      </c>
      <c r="D24" s="143"/>
    </row>
    <row r="25" ht="25.4" customHeight="1" spans="1:4">
      <c r="A25" s="201"/>
      <c r="B25" s="96"/>
      <c r="C25" s="200" t="s">
        <v>35</v>
      </c>
      <c r="D25" s="143"/>
    </row>
    <row r="26" ht="25.4" customHeight="1" spans="1:4">
      <c r="A26" s="201"/>
      <c r="B26" s="96"/>
      <c r="C26" s="200" t="s">
        <v>36</v>
      </c>
      <c r="D26" s="143">
        <v>1726485.26</v>
      </c>
    </row>
    <row r="27" ht="25.4" customHeight="1" spans="1:4">
      <c r="A27" s="201"/>
      <c r="B27" s="96"/>
      <c r="C27" s="200" t="s">
        <v>37</v>
      </c>
      <c r="D27" s="143"/>
    </row>
    <row r="28" ht="25.4" customHeight="1" spans="1:4">
      <c r="A28" s="201"/>
      <c r="B28" s="96"/>
      <c r="C28" s="200" t="s">
        <v>38</v>
      </c>
      <c r="D28" s="143"/>
    </row>
    <row r="29" ht="25.4" customHeight="1" spans="1:4">
      <c r="A29" s="201"/>
      <c r="B29" s="96"/>
      <c r="C29" s="200" t="s">
        <v>39</v>
      </c>
      <c r="D29" s="143"/>
    </row>
    <row r="30" ht="25.4" customHeight="1" spans="1:4">
      <c r="A30" s="201"/>
      <c r="B30" s="96"/>
      <c r="C30" s="200" t="s">
        <v>40</v>
      </c>
      <c r="D30" s="143"/>
    </row>
    <row r="31" ht="25.4" customHeight="1" spans="1:4">
      <c r="A31" s="201"/>
      <c r="B31" s="96"/>
      <c r="C31" s="200" t="s">
        <v>41</v>
      </c>
      <c r="D31" s="143"/>
    </row>
    <row r="32" ht="25.4" customHeight="1" spans="1:4">
      <c r="A32" s="201"/>
      <c r="B32" s="96"/>
      <c r="C32" s="200" t="s">
        <v>42</v>
      </c>
      <c r="D32" s="143"/>
    </row>
    <row r="33" ht="25.4" customHeight="1" spans="1:4">
      <c r="A33" s="201"/>
      <c r="B33" s="96"/>
      <c r="C33" s="200" t="s">
        <v>43</v>
      </c>
      <c r="D33" s="143"/>
    </row>
    <row r="34" ht="25.4" customHeight="1" spans="1:4">
      <c r="A34" s="201"/>
      <c r="B34" s="143"/>
      <c r="C34" s="200"/>
      <c r="D34" s="143"/>
    </row>
    <row r="35" ht="25.4" customHeight="1" spans="1:4">
      <c r="A35" s="202" t="s">
        <v>44</v>
      </c>
      <c r="B35" s="166">
        <v>33169895.79</v>
      </c>
      <c r="C35" s="174" t="s">
        <v>45</v>
      </c>
      <c r="D35" s="166">
        <v>34421300.42</v>
      </c>
    </row>
    <row r="36" ht="25.4" customHeight="1" spans="1:4">
      <c r="A36" s="203" t="s">
        <v>46</v>
      </c>
      <c r="B36" s="166">
        <v>1251404.63</v>
      </c>
      <c r="C36" s="204" t="s">
        <v>47</v>
      </c>
      <c r="D36" s="205"/>
    </row>
    <row r="37" ht="25.4" customHeight="1" spans="1:4">
      <c r="A37" s="206" t="s">
        <v>48</v>
      </c>
      <c r="B37" s="143">
        <v>1251404.63</v>
      </c>
      <c r="C37" s="167" t="s">
        <v>48</v>
      </c>
      <c r="D37" s="96"/>
    </row>
    <row r="38" ht="25.4" customHeight="1" spans="1:4">
      <c r="A38" s="206" t="s">
        <v>49</v>
      </c>
      <c r="B38" s="143"/>
      <c r="C38" s="167" t="s">
        <v>50</v>
      </c>
      <c r="D38" s="96"/>
    </row>
    <row r="39" ht="25.4" customHeight="1" spans="1:4">
      <c r="A39" s="171" t="s">
        <v>51</v>
      </c>
      <c r="B39" s="166">
        <v>34421300.42</v>
      </c>
      <c r="C39" s="174" t="s">
        <v>52</v>
      </c>
      <c r="D39" s="161">
        <v>34421300.42</v>
      </c>
    </row>
  </sheetData>
  <mergeCells count="8">
    <mergeCell ref="A3:D3"/>
    <mergeCell ref="A4:B4"/>
    <mergeCell ref="A5:B5"/>
    <mergeCell ref="C5:D5"/>
    <mergeCell ref="A6:A7"/>
    <mergeCell ref="B6:B7"/>
    <mergeCell ref="C6:C7"/>
    <mergeCell ref="D6:D7"/>
  </mergeCells>
  <pageMargins left="0.75" right="0.75" top="1" bottom="1" header="0.5" footer="0.5"/>
  <pageSetup paperSize="9" scale="46"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pane ySplit="1" topLeftCell="A2" activePane="bottomLeft" state="frozen"/>
      <selection/>
      <selection pane="bottomLeft" activeCell="A10" sqref="A10"/>
    </sheetView>
  </sheetViews>
  <sheetFormatPr defaultColWidth="9.14166666666667" defaultRowHeight="14.25" customHeight="1" outlineLevelCol="5"/>
  <cols>
    <col min="1" max="1" width="29.025" customWidth="1"/>
    <col min="2" max="2" width="28.6" customWidth="1"/>
    <col min="3" max="3" width="31.6" customWidth="1"/>
    <col min="4" max="6" width="33.45" customWidth="1"/>
  </cols>
  <sheetData>
    <row r="1" customHeight="1" spans="1:6">
      <c r="A1" s="1"/>
      <c r="B1" s="1"/>
      <c r="C1" s="1"/>
      <c r="D1" s="1"/>
      <c r="E1" s="1"/>
      <c r="F1" s="1"/>
    </row>
    <row r="2" ht="15.75" customHeight="1" spans="6:6">
      <c r="F2" s="57" t="s">
        <v>602</v>
      </c>
    </row>
    <row r="3" ht="28.5" customHeight="1" spans="1:6">
      <c r="A3" s="29" t="s">
        <v>603</v>
      </c>
      <c r="B3" s="29"/>
      <c r="C3" s="29"/>
      <c r="D3" s="29"/>
      <c r="E3" s="29"/>
      <c r="F3" s="29"/>
    </row>
    <row r="4" ht="15" customHeight="1" spans="1:6">
      <c r="A4" s="108" t="str">
        <f>"迪庆藏族自治州公安局交通警察支队："&amp;""</f>
        <v>迪庆藏族自治州公安局交通警察支队：</v>
      </c>
      <c r="B4" s="109"/>
      <c r="C4" s="109"/>
      <c r="D4" s="72"/>
      <c r="E4" s="72"/>
      <c r="F4" s="110" t="s">
        <v>2</v>
      </c>
    </row>
    <row r="5" ht="18.75" customHeight="1" spans="1:6">
      <c r="A5" s="10" t="s">
        <v>190</v>
      </c>
      <c r="B5" s="10" t="s">
        <v>75</v>
      </c>
      <c r="C5" s="10" t="s">
        <v>76</v>
      </c>
      <c r="D5" s="16" t="s">
        <v>604</v>
      </c>
      <c r="E5" s="63"/>
      <c r="F5" s="63"/>
    </row>
    <row r="6" ht="30" customHeight="1" spans="1:6">
      <c r="A6" s="19"/>
      <c r="B6" s="19"/>
      <c r="C6" s="19"/>
      <c r="D6" s="16" t="s">
        <v>57</v>
      </c>
      <c r="E6" s="63" t="s">
        <v>84</v>
      </c>
      <c r="F6" s="63" t="s">
        <v>85</v>
      </c>
    </row>
    <row r="7" ht="16.5" customHeight="1" spans="1:6">
      <c r="A7" s="63">
        <v>1</v>
      </c>
      <c r="B7" s="63">
        <v>2</v>
      </c>
      <c r="C7" s="63">
        <v>3</v>
      </c>
      <c r="D7" s="63">
        <v>4</v>
      </c>
      <c r="E7" s="63">
        <v>5</v>
      </c>
      <c r="F7" s="63">
        <v>6</v>
      </c>
    </row>
    <row r="8" ht="20.25" customHeight="1" spans="1:6">
      <c r="A8" s="31"/>
      <c r="B8" s="31"/>
      <c r="C8" s="31"/>
      <c r="D8" s="24"/>
      <c r="E8" s="24"/>
      <c r="F8" s="24"/>
    </row>
    <row r="9" ht="17.25" customHeight="1" spans="1:6">
      <c r="A9" s="111" t="s">
        <v>138</v>
      </c>
      <c r="B9" s="112"/>
      <c r="C9" s="112" t="s">
        <v>138</v>
      </c>
      <c r="D9" s="24"/>
      <c r="E9" s="24"/>
      <c r="F9" s="24"/>
    </row>
    <row r="10" customHeight="1" spans="1:1">
      <c r="A10" t="s">
        <v>605</v>
      </c>
    </row>
  </sheetData>
  <mergeCells count="6">
    <mergeCell ref="A3:F3"/>
    <mergeCell ref="D5:F5"/>
    <mergeCell ref="A9:C9"/>
    <mergeCell ref="A5:A6"/>
    <mergeCell ref="B5:B6"/>
    <mergeCell ref="C5:C6"/>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4"/>
  <sheetViews>
    <sheetView showZeros="0" workbookViewId="0">
      <pane ySplit="1" topLeftCell="A2" activePane="bottomLeft" state="frozen"/>
      <selection/>
      <selection pane="bottomLeft" activeCell="C23" sqref="C23"/>
    </sheetView>
  </sheetViews>
  <sheetFormatPr defaultColWidth="9.14166666666667" defaultRowHeight="14.25" customHeight="1"/>
  <cols>
    <col min="1" max="1" width="39.1416666666667" customWidth="1"/>
    <col min="2" max="2" width="21.7166666666667" customWidth="1"/>
    <col min="3" max="3" width="35.275" customWidth="1"/>
    <col min="4" max="4" width="7.71666666666667" customWidth="1"/>
    <col min="5" max="5" width="10.275" customWidth="1"/>
    <col min="6" max="11" width="14.7416666666667" customWidth="1"/>
    <col min="12" max="16" width="12.575" customWidth="1"/>
    <col min="17" max="17" width="10.425" customWidth="1"/>
  </cols>
  <sheetData>
    <row r="1" customHeight="1" spans="1:17">
      <c r="A1" s="1"/>
      <c r="B1" s="1"/>
      <c r="C1" s="1"/>
      <c r="D1" s="1"/>
      <c r="E1" s="1"/>
      <c r="F1" s="1"/>
      <c r="G1" s="1"/>
      <c r="H1" s="1"/>
      <c r="I1" s="1"/>
      <c r="J1" s="1"/>
      <c r="K1" s="1"/>
      <c r="L1" s="1"/>
      <c r="M1" s="1"/>
      <c r="N1" s="1"/>
      <c r="O1" s="1"/>
      <c r="P1" s="1"/>
      <c r="Q1" s="1"/>
    </row>
    <row r="2" ht="13.5" customHeight="1" spans="15:17">
      <c r="O2" s="56"/>
      <c r="P2" s="56"/>
      <c r="Q2" s="106" t="s">
        <v>606</v>
      </c>
    </row>
    <row r="3" ht="27.75" customHeight="1" spans="1:17">
      <c r="A3" s="68" t="s">
        <v>607</v>
      </c>
      <c r="B3" s="29"/>
      <c r="C3" s="29"/>
      <c r="D3" s="29"/>
      <c r="E3" s="29"/>
      <c r="F3" s="29"/>
      <c r="G3" s="29"/>
      <c r="H3" s="29"/>
      <c r="I3" s="29"/>
      <c r="J3" s="29"/>
      <c r="K3" s="48"/>
      <c r="L3" s="29"/>
      <c r="M3" s="29"/>
      <c r="N3" s="29"/>
      <c r="O3" s="48"/>
      <c r="P3" s="48"/>
      <c r="Q3" s="29"/>
    </row>
    <row r="4" ht="18.75" customHeight="1" spans="1:17">
      <c r="A4" s="97" t="str">
        <f>"迪庆藏族自治州公安局交通警察支队："&amp;""</f>
        <v>迪庆藏族自治州公安局交通警察支队：</v>
      </c>
      <c r="B4" s="7"/>
      <c r="C4" s="7"/>
      <c r="D4" s="7"/>
      <c r="E4" s="7"/>
      <c r="F4" s="7"/>
      <c r="G4" s="7"/>
      <c r="H4" s="7"/>
      <c r="I4" s="7"/>
      <c r="J4" s="7"/>
      <c r="O4" s="60"/>
      <c r="P4" s="60"/>
      <c r="Q4" s="107" t="s">
        <v>181</v>
      </c>
    </row>
    <row r="5" ht="15.75" customHeight="1" spans="1:17">
      <c r="A5" s="10" t="s">
        <v>608</v>
      </c>
      <c r="B5" s="73" t="s">
        <v>609</v>
      </c>
      <c r="C5" s="73" t="s">
        <v>610</v>
      </c>
      <c r="D5" s="73" t="s">
        <v>611</v>
      </c>
      <c r="E5" s="73" t="s">
        <v>612</v>
      </c>
      <c r="F5" s="73" t="s">
        <v>613</v>
      </c>
      <c r="G5" s="74" t="s">
        <v>197</v>
      </c>
      <c r="H5" s="74"/>
      <c r="I5" s="74"/>
      <c r="J5" s="74"/>
      <c r="K5" s="75"/>
      <c r="L5" s="74"/>
      <c r="M5" s="74"/>
      <c r="N5" s="74"/>
      <c r="O5" s="90"/>
      <c r="P5" s="75"/>
      <c r="Q5" s="91"/>
    </row>
    <row r="6" ht="17.25" customHeight="1" spans="1:17">
      <c r="A6" s="15"/>
      <c r="B6" s="76"/>
      <c r="C6" s="76"/>
      <c r="D6" s="76"/>
      <c r="E6" s="76"/>
      <c r="F6" s="76"/>
      <c r="G6" s="76" t="s">
        <v>57</v>
      </c>
      <c r="H6" s="76" t="s">
        <v>60</v>
      </c>
      <c r="I6" s="76" t="s">
        <v>614</v>
      </c>
      <c r="J6" s="76" t="s">
        <v>615</v>
      </c>
      <c r="K6" s="77" t="s">
        <v>616</v>
      </c>
      <c r="L6" s="92" t="s">
        <v>617</v>
      </c>
      <c r="M6" s="92"/>
      <c r="N6" s="92"/>
      <c r="O6" s="93"/>
      <c r="P6" s="94"/>
      <c r="Q6" s="78"/>
    </row>
    <row r="7" ht="54" customHeight="1" spans="1:17">
      <c r="A7" s="18"/>
      <c r="B7" s="78"/>
      <c r="C7" s="78"/>
      <c r="D7" s="78"/>
      <c r="E7" s="78"/>
      <c r="F7" s="78"/>
      <c r="G7" s="78"/>
      <c r="H7" s="78" t="s">
        <v>59</v>
      </c>
      <c r="I7" s="78"/>
      <c r="J7" s="78"/>
      <c r="K7" s="79"/>
      <c r="L7" s="78" t="s">
        <v>59</v>
      </c>
      <c r="M7" s="78" t="s">
        <v>70</v>
      </c>
      <c r="N7" s="78" t="s">
        <v>204</v>
      </c>
      <c r="O7" s="95" t="s">
        <v>66</v>
      </c>
      <c r="P7" s="79" t="s">
        <v>67</v>
      </c>
      <c r="Q7" s="78" t="s">
        <v>68</v>
      </c>
    </row>
    <row r="8" ht="15" customHeight="1" spans="1:17">
      <c r="A8" s="19">
        <v>1</v>
      </c>
      <c r="B8" s="98">
        <v>2</v>
      </c>
      <c r="C8" s="98">
        <v>3</v>
      </c>
      <c r="D8" s="98">
        <v>4</v>
      </c>
      <c r="E8" s="98">
        <v>5</v>
      </c>
      <c r="F8" s="98">
        <v>6</v>
      </c>
      <c r="G8" s="99">
        <v>7</v>
      </c>
      <c r="H8" s="99">
        <v>8</v>
      </c>
      <c r="I8" s="99">
        <v>9</v>
      </c>
      <c r="J8" s="99">
        <v>10</v>
      </c>
      <c r="K8" s="99">
        <v>11</v>
      </c>
      <c r="L8" s="99">
        <v>12</v>
      </c>
      <c r="M8" s="99">
        <v>13</v>
      </c>
      <c r="N8" s="99">
        <v>14</v>
      </c>
      <c r="O8" s="99">
        <v>15</v>
      </c>
      <c r="P8" s="99">
        <v>16</v>
      </c>
      <c r="Q8" s="99">
        <v>17</v>
      </c>
    </row>
    <row r="9" ht="21" customHeight="1" spans="1:17">
      <c r="A9" s="100" t="s">
        <v>72</v>
      </c>
      <c r="B9" s="101"/>
      <c r="C9" s="101"/>
      <c r="D9" s="101"/>
      <c r="E9" s="102"/>
      <c r="F9" s="103"/>
      <c r="G9" s="103"/>
      <c r="H9" s="103"/>
      <c r="I9" s="24"/>
      <c r="J9" s="24"/>
      <c r="K9" s="24"/>
      <c r="L9" s="24"/>
      <c r="M9" s="24"/>
      <c r="N9" s="24"/>
      <c r="O9" s="24"/>
      <c r="P9" s="24"/>
      <c r="Q9" s="24"/>
    </row>
    <row r="10" ht="21" customHeight="1" spans="1:17">
      <c r="A10" s="100" t="str">
        <f t="shared" ref="A10:A12" si="0">"    "&amp;"公务用车运行维护费"</f>
        <v>    公务用车运行维护费</v>
      </c>
      <c r="B10" s="101" t="s">
        <v>618</v>
      </c>
      <c r="C10" s="101" t="s">
        <v>619</v>
      </c>
      <c r="D10" s="101" t="s">
        <v>620</v>
      </c>
      <c r="E10" s="102">
        <v>1</v>
      </c>
      <c r="F10" s="103"/>
      <c r="G10" s="103">
        <v>150000</v>
      </c>
      <c r="H10" s="103">
        <v>150000</v>
      </c>
      <c r="I10" s="24"/>
      <c r="J10" s="24"/>
      <c r="K10" s="24"/>
      <c r="L10" s="24"/>
      <c r="M10" s="24"/>
      <c r="N10" s="24"/>
      <c r="O10" s="24"/>
      <c r="P10" s="24"/>
      <c r="Q10" s="24"/>
    </row>
    <row r="11" ht="21" customHeight="1" spans="1:17">
      <c r="A11" s="100" t="str">
        <f t="shared" si="0"/>
        <v>    公务用车运行维护费</v>
      </c>
      <c r="B11" s="101" t="s">
        <v>621</v>
      </c>
      <c r="C11" s="101" t="s">
        <v>622</v>
      </c>
      <c r="D11" s="101" t="s">
        <v>620</v>
      </c>
      <c r="E11" s="102">
        <v>1</v>
      </c>
      <c r="F11" s="103"/>
      <c r="G11" s="103">
        <v>75000</v>
      </c>
      <c r="H11" s="103">
        <v>75000</v>
      </c>
      <c r="I11" s="24"/>
      <c r="J11" s="24"/>
      <c r="K11" s="24"/>
      <c r="L11" s="24"/>
      <c r="M11" s="24"/>
      <c r="N11" s="24"/>
      <c r="O11" s="24"/>
      <c r="P11" s="24"/>
      <c r="Q11" s="24"/>
    </row>
    <row r="12" ht="21" customHeight="1" spans="1:17">
      <c r="A12" s="100" t="str">
        <f t="shared" si="0"/>
        <v>    公务用车运行维护费</v>
      </c>
      <c r="B12" s="101" t="s">
        <v>623</v>
      </c>
      <c r="C12" s="101" t="s">
        <v>624</v>
      </c>
      <c r="D12" s="101" t="s">
        <v>620</v>
      </c>
      <c r="E12" s="102">
        <v>1</v>
      </c>
      <c r="F12" s="103"/>
      <c r="G12" s="103">
        <v>50000</v>
      </c>
      <c r="H12" s="103">
        <v>50000</v>
      </c>
      <c r="I12" s="24"/>
      <c r="J12" s="24"/>
      <c r="K12" s="24"/>
      <c r="L12" s="24"/>
      <c r="M12" s="24"/>
      <c r="N12" s="24"/>
      <c r="O12" s="24"/>
      <c r="P12" s="24"/>
      <c r="Q12" s="24"/>
    </row>
    <row r="13" ht="21" customHeight="1" spans="1:17">
      <c r="A13" s="100" t="str">
        <f>"    "&amp;"政府购买社会考场驾驶考试服务经费"</f>
        <v>    政府购买社会考场驾驶考试服务经费</v>
      </c>
      <c r="B13" s="101" t="s">
        <v>312</v>
      </c>
      <c r="C13" s="101" t="s">
        <v>625</v>
      </c>
      <c r="D13" s="101" t="s">
        <v>620</v>
      </c>
      <c r="E13" s="102">
        <v>1</v>
      </c>
      <c r="F13" s="103"/>
      <c r="G13" s="103">
        <v>1700000</v>
      </c>
      <c r="H13" s="103">
        <v>1700000</v>
      </c>
      <c r="I13" s="24"/>
      <c r="J13" s="24"/>
      <c r="K13" s="24"/>
      <c r="L13" s="24"/>
      <c r="M13" s="24"/>
      <c r="N13" s="24"/>
      <c r="O13" s="24"/>
      <c r="P13" s="24"/>
      <c r="Q13" s="24"/>
    </row>
    <row r="14" ht="21" customHeight="1" spans="1:17">
      <c r="A14" s="104" t="s">
        <v>138</v>
      </c>
      <c r="B14" s="105"/>
      <c r="C14" s="105"/>
      <c r="D14" s="105"/>
      <c r="E14" s="102"/>
      <c r="F14" s="103"/>
      <c r="G14" s="103">
        <v>1975000</v>
      </c>
      <c r="H14" s="103">
        <v>1975000</v>
      </c>
      <c r="I14" s="24"/>
      <c r="J14" s="24"/>
      <c r="K14" s="24"/>
      <c r="L14" s="24"/>
      <c r="M14" s="24"/>
      <c r="N14" s="24"/>
      <c r="O14" s="24"/>
      <c r="P14" s="24"/>
      <c r="Q14" s="24"/>
    </row>
  </sheetData>
  <mergeCells count="16">
    <mergeCell ref="A3:Q3"/>
    <mergeCell ref="A4:F4"/>
    <mergeCell ref="G5:Q5"/>
    <mergeCell ref="L6:Q6"/>
    <mergeCell ref="A14:E14"/>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2"/>
  <sheetViews>
    <sheetView showZeros="0" workbookViewId="0">
      <pane ySplit="1" topLeftCell="A2" activePane="bottomLeft" state="frozen"/>
      <selection/>
      <selection pane="bottomLeft" activeCell="A12" sqref="A12"/>
    </sheetView>
  </sheetViews>
  <sheetFormatPr defaultColWidth="9.14166666666667" defaultRowHeight="14.25" customHeight="1"/>
  <cols>
    <col min="1" max="1" width="31.425" customWidth="1"/>
    <col min="2" max="2" width="21.7166666666667" customWidth="1"/>
    <col min="3" max="3" width="26.7166666666667" customWidth="1"/>
    <col min="4" max="14" width="16.6" customWidth="1"/>
  </cols>
  <sheetData>
    <row r="1" customHeight="1" spans="1:14">
      <c r="A1" s="1"/>
      <c r="B1" s="1"/>
      <c r="C1" s="1"/>
      <c r="D1" s="1"/>
      <c r="E1" s="1"/>
      <c r="F1" s="1"/>
      <c r="G1" s="1"/>
      <c r="H1" s="1"/>
      <c r="I1" s="1"/>
      <c r="J1" s="1"/>
      <c r="K1" s="1"/>
      <c r="L1" s="1"/>
      <c r="M1" s="1"/>
      <c r="N1" s="1"/>
    </row>
    <row r="2" ht="13.5" customHeight="1" spans="1:14">
      <c r="A2" s="66"/>
      <c r="B2" s="66"/>
      <c r="C2" s="66"/>
      <c r="D2" s="66"/>
      <c r="E2" s="66"/>
      <c r="F2" s="66"/>
      <c r="G2" s="66"/>
      <c r="H2" s="67"/>
      <c r="I2" s="66"/>
      <c r="J2" s="66"/>
      <c r="K2" s="66"/>
      <c r="L2" s="56"/>
      <c r="M2" s="86"/>
      <c r="N2" s="87" t="s">
        <v>626</v>
      </c>
    </row>
    <row r="3" ht="27.75" customHeight="1" spans="1:14">
      <c r="A3" s="68" t="s">
        <v>627</v>
      </c>
      <c r="B3" s="69"/>
      <c r="C3" s="69"/>
      <c r="D3" s="69"/>
      <c r="E3" s="69"/>
      <c r="F3" s="69"/>
      <c r="G3" s="69"/>
      <c r="H3" s="70"/>
      <c r="I3" s="69"/>
      <c r="J3" s="69"/>
      <c r="K3" s="69"/>
      <c r="L3" s="48"/>
      <c r="M3" s="70"/>
      <c r="N3" s="69"/>
    </row>
    <row r="4" ht="18.75" customHeight="1" spans="1:14">
      <c r="A4" s="71" t="str">
        <f>"迪庆藏族自治州公安局交通警察支队："&amp;""</f>
        <v>迪庆藏族自治州公安局交通警察支队：</v>
      </c>
      <c r="B4" s="72"/>
      <c r="C4" s="72"/>
      <c r="D4" s="72"/>
      <c r="E4" s="72"/>
      <c r="F4" s="72"/>
      <c r="G4" s="72"/>
      <c r="H4" s="67"/>
      <c r="I4" s="66"/>
      <c r="J4" s="66"/>
      <c r="K4" s="66"/>
      <c r="L4" s="60"/>
      <c r="M4" s="88"/>
      <c r="N4" s="89" t="s">
        <v>181</v>
      </c>
    </row>
    <row r="5" ht="15.75" customHeight="1" spans="1:14">
      <c r="A5" s="10" t="s">
        <v>608</v>
      </c>
      <c r="B5" s="73" t="s">
        <v>628</v>
      </c>
      <c r="C5" s="73" t="s">
        <v>629</v>
      </c>
      <c r="D5" s="74" t="s">
        <v>197</v>
      </c>
      <c r="E5" s="74"/>
      <c r="F5" s="74"/>
      <c r="G5" s="74"/>
      <c r="H5" s="75"/>
      <c r="I5" s="74"/>
      <c r="J5" s="74"/>
      <c r="K5" s="74"/>
      <c r="L5" s="90"/>
      <c r="M5" s="75"/>
      <c r="N5" s="91"/>
    </row>
    <row r="6" ht="17.25" customHeight="1" spans="1:14">
      <c r="A6" s="15"/>
      <c r="B6" s="76"/>
      <c r="C6" s="76"/>
      <c r="D6" s="76" t="s">
        <v>57</v>
      </c>
      <c r="E6" s="76" t="s">
        <v>60</v>
      </c>
      <c r="F6" s="76" t="s">
        <v>614</v>
      </c>
      <c r="G6" s="76" t="s">
        <v>615</v>
      </c>
      <c r="H6" s="77" t="s">
        <v>616</v>
      </c>
      <c r="I6" s="92" t="s">
        <v>617</v>
      </c>
      <c r="J6" s="92"/>
      <c r="K6" s="92"/>
      <c r="L6" s="93"/>
      <c r="M6" s="94"/>
      <c r="N6" s="78"/>
    </row>
    <row r="7" ht="54" customHeight="1" spans="1:14">
      <c r="A7" s="18"/>
      <c r="B7" s="78"/>
      <c r="C7" s="78"/>
      <c r="D7" s="78"/>
      <c r="E7" s="78"/>
      <c r="F7" s="78"/>
      <c r="G7" s="78"/>
      <c r="H7" s="79"/>
      <c r="I7" s="78" t="s">
        <v>59</v>
      </c>
      <c r="J7" s="78" t="s">
        <v>70</v>
      </c>
      <c r="K7" s="78" t="s">
        <v>204</v>
      </c>
      <c r="L7" s="95" t="s">
        <v>66</v>
      </c>
      <c r="M7" s="79" t="s">
        <v>67</v>
      </c>
      <c r="N7" s="78" t="s">
        <v>68</v>
      </c>
    </row>
    <row r="8" ht="15" customHeight="1" spans="1:14">
      <c r="A8" s="18">
        <v>1</v>
      </c>
      <c r="B8" s="78">
        <v>2</v>
      </c>
      <c r="C8" s="78">
        <v>3</v>
      </c>
      <c r="D8" s="79">
        <v>4</v>
      </c>
      <c r="E8" s="79">
        <v>5</v>
      </c>
      <c r="F8" s="79">
        <v>6</v>
      </c>
      <c r="G8" s="79">
        <v>7</v>
      </c>
      <c r="H8" s="79">
        <v>8</v>
      </c>
      <c r="I8" s="79">
        <v>9</v>
      </c>
      <c r="J8" s="79">
        <v>10</v>
      </c>
      <c r="K8" s="79">
        <v>11</v>
      </c>
      <c r="L8" s="79">
        <v>12</v>
      </c>
      <c r="M8" s="79">
        <v>13</v>
      </c>
      <c r="N8" s="79">
        <v>14</v>
      </c>
    </row>
    <row r="9" ht="21" customHeight="1" spans="1:14">
      <c r="A9" s="80"/>
      <c r="B9" s="81"/>
      <c r="C9" s="81"/>
      <c r="D9" s="82"/>
      <c r="E9" s="82"/>
      <c r="F9" s="82"/>
      <c r="G9" s="82"/>
      <c r="H9" s="82"/>
      <c r="I9" s="82"/>
      <c r="J9" s="82"/>
      <c r="K9" s="82"/>
      <c r="L9" s="96"/>
      <c r="M9" s="82"/>
      <c r="N9" s="82"/>
    </row>
    <row r="10" ht="21" customHeight="1" spans="1:14">
      <c r="A10" s="80"/>
      <c r="B10" s="81"/>
      <c r="C10" s="81"/>
      <c r="D10" s="82"/>
      <c r="E10" s="82"/>
      <c r="F10" s="82"/>
      <c r="G10" s="82"/>
      <c r="H10" s="82"/>
      <c r="I10" s="82"/>
      <c r="J10" s="82"/>
      <c r="K10" s="82"/>
      <c r="L10" s="96"/>
      <c r="M10" s="82"/>
      <c r="N10" s="82"/>
    </row>
    <row r="11" ht="21" customHeight="1" spans="1:14">
      <c r="A11" s="83" t="s">
        <v>138</v>
      </c>
      <c r="B11" s="84"/>
      <c r="C11" s="85"/>
      <c r="D11" s="82"/>
      <c r="E11" s="82"/>
      <c r="F11" s="82"/>
      <c r="G11" s="82"/>
      <c r="H11" s="82"/>
      <c r="I11" s="82"/>
      <c r="J11" s="82"/>
      <c r="K11" s="82"/>
      <c r="L11" s="96"/>
      <c r="M11" s="82"/>
      <c r="N11" s="82"/>
    </row>
    <row r="12" customHeight="1" spans="1:1">
      <c r="A12" t="s">
        <v>630</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10"/>
  <sheetViews>
    <sheetView showZeros="0" workbookViewId="0">
      <pane ySplit="1" topLeftCell="A2" activePane="bottomLeft" state="frozen"/>
      <selection/>
      <selection pane="bottomLeft" activeCell="A10" sqref="A10"/>
    </sheetView>
  </sheetViews>
  <sheetFormatPr defaultColWidth="9.14166666666667" defaultRowHeight="14.25" customHeight="1" outlineLevelCol="7"/>
  <cols>
    <col min="1" max="1" width="42.025" customWidth="1"/>
    <col min="2" max="8" width="17.175" customWidth="1"/>
  </cols>
  <sheetData>
    <row r="1" customHeight="1" spans="1:8">
      <c r="A1" s="1"/>
      <c r="B1" s="1"/>
      <c r="C1" s="1"/>
      <c r="D1" s="1"/>
      <c r="E1" s="1"/>
      <c r="F1" s="1"/>
      <c r="G1" s="1"/>
      <c r="H1" s="1"/>
    </row>
    <row r="2" ht="13.5" customHeight="1" spans="4:8">
      <c r="D2" s="57"/>
      <c r="H2" s="56" t="s">
        <v>631</v>
      </c>
    </row>
    <row r="3" ht="27.75" customHeight="1" spans="1:8">
      <c r="A3" s="58" t="s">
        <v>632</v>
      </c>
      <c r="B3" s="58"/>
      <c r="C3" s="58"/>
      <c r="D3" s="58"/>
      <c r="E3" s="58"/>
      <c r="F3" s="58"/>
      <c r="G3" s="58"/>
      <c r="H3" s="58"/>
    </row>
    <row r="4" ht="18" customHeight="1" spans="1:8">
      <c r="A4" s="59" t="str">
        <f>"迪庆藏族自治州公安局交通警察支队："&amp;""</f>
        <v>迪庆藏族自治州公安局交通警察支队：</v>
      </c>
      <c r="B4" s="59"/>
      <c r="C4" s="59"/>
      <c r="D4" s="59"/>
      <c r="E4" s="59"/>
      <c r="F4" s="59"/>
      <c r="G4" s="59"/>
      <c r="H4" s="60" t="s">
        <v>181</v>
      </c>
    </row>
    <row r="5" ht="19.5" customHeight="1" spans="1:8">
      <c r="A5" s="16" t="s">
        <v>633</v>
      </c>
      <c r="B5" s="11" t="s">
        <v>197</v>
      </c>
      <c r="C5" s="12"/>
      <c r="D5" s="12"/>
      <c r="E5" s="61" t="s">
        <v>634</v>
      </c>
      <c r="F5" s="61"/>
      <c r="G5" s="61"/>
      <c r="H5" s="61"/>
    </row>
    <row r="6" ht="40.5" customHeight="1" spans="1:8">
      <c r="A6" s="19"/>
      <c r="B6" s="30" t="s">
        <v>57</v>
      </c>
      <c r="C6" s="10" t="s">
        <v>60</v>
      </c>
      <c r="D6" s="62" t="s">
        <v>635</v>
      </c>
      <c r="E6" s="61" t="s">
        <v>636</v>
      </c>
      <c r="F6" s="61" t="s">
        <v>637</v>
      </c>
      <c r="G6" s="61" t="s">
        <v>638</v>
      </c>
      <c r="H6" s="61" t="s">
        <v>639</v>
      </c>
    </row>
    <row r="7" ht="19.5" customHeight="1" spans="1:8">
      <c r="A7" s="63">
        <v>1</v>
      </c>
      <c r="B7" s="63">
        <v>2</v>
      </c>
      <c r="C7" s="63">
        <v>3</v>
      </c>
      <c r="D7" s="11">
        <v>4</v>
      </c>
      <c r="E7" s="61">
        <v>5</v>
      </c>
      <c r="F7" s="61">
        <v>6</v>
      </c>
      <c r="G7" s="61">
        <v>7</v>
      </c>
      <c r="H7" s="61">
        <v>8</v>
      </c>
    </row>
    <row r="8" ht="28.4" customHeight="1" spans="1:8">
      <c r="A8" s="31"/>
      <c r="B8" s="24"/>
      <c r="C8" s="24"/>
      <c r="D8" s="64"/>
      <c r="E8" s="65"/>
      <c r="F8" s="65"/>
      <c r="G8" s="65"/>
      <c r="H8" s="65"/>
    </row>
    <row r="9" ht="29.9" customHeight="1" spans="1:8">
      <c r="A9" s="31"/>
      <c r="B9" s="24"/>
      <c r="C9" s="24"/>
      <c r="D9" s="64"/>
      <c r="E9" s="65"/>
      <c r="F9" s="65"/>
      <c r="G9" s="65"/>
      <c r="H9" s="65"/>
    </row>
    <row r="10" customHeight="1" spans="1:1">
      <c r="A10" t="s">
        <v>640</v>
      </c>
    </row>
  </sheetData>
  <mergeCells count="4">
    <mergeCell ref="A3:H3"/>
    <mergeCell ref="B5:D5"/>
    <mergeCell ref="E5:H5"/>
    <mergeCell ref="A5:A6"/>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pane ySplit="1" topLeftCell="A2" activePane="bottomLeft" state="frozen"/>
      <selection/>
      <selection pane="bottomLeft" activeCell="A9" sqref="A9"/>
    </sheetView>
  </sheetViews>
  <sheetFormatPr defaultColWidth="9.14166666666667" defaultRowHeight="12" customHeight="1"/>
  <cols>
    <col min="1" max="1" width="34.275" customWidth="1"/>
    <col min="2" max="2" width="29" customWidth="1"/>
    <col min="3" max="3" width="16.3166666666667" customWidth="1"/>
    <col min="4" max="4" width="15.6" customWidth="1"/>
    <col min="5" max="5" width="23.575" customWidth="1"/>
    <col min="6" max="6" width="11.275" customWidth="1"/>
    <col min="7" max="7" width="14.8833333333333" customWidth="1"/>
    <col min="8" max="8" width="10.8833333333333" customWidth="1"/>
    <col min="9" max="9" width="13.425" customWidth="1"/>
    <col min="10" max="10" width="32.025" customWidth="1"/>
  </cols>
  <sheetData>
    <row r="1" customHeight="1" spans="1:10">
      <c r="A1" s="1"/>
      <c r="B1" s="1"/>
      <c r="C1" s="1"/>
      <c r="D1" s="1"/>
      <c r="E1" s="1"/>
      <c r="F1" s="1"/>
      <c r="G1" s="1"/>
      <c r="H1" s="1"/>
      <c r="I1" s="1"/>
      <c r="J1" s="1"/>
    </row>
    <row r="2" customHeight="1" spans="10:10">
      <c r="J2" s="56" t="s">
        <v>641</v>
      </c>
    </row>
    <row r="3" ht="28.5" customHeight="1" spans="1:10">
      <c r="A3" s="47" t="s">
        <v>642</v>
      </c>
      <c r="B3" s="29"/>
      <c r="C3" s="29"/>
      <c r="D3" s="29"/>
      <c r="E3" s="29"/>
      <c r="F3" s="48"/>
      <c r="G3" s="29"/>
      <c r="H3" s="48"/>
      <c r="I3" s="48"/>
      <c r="J3" s="29"/>
    </row>
    <row r="4" ht="17.25" customHeight="1" spans="1:1">
      <c r="A4" s="5" t="str">
        <f>"迪庆藏族自治州公安局交通警察支队："&amp;""</f>
        <v>迪庆藏族自治州公安局交通警察支队：</v>
      </c>
    </row>
    <row r="5" ht="44.25" customHeight="1" spans="1:10">
      <c r="A5" s="49" t="s">
        <v>318</v>
      </c>
      <c r="B5" s="49" t="s">
        <v>319</v>
      </c>
      <c r="C5" s="49" t="s">
        <v>320</v>
      </c>
      <c r="D5" s="49" t="s">
        <v>321</v>
      </c>
      <c r="E5" s="49" t="s">
        <v>322</v>
      </c>
      <c r="F5" s="50" t="s">
        <v>323</v>
      </c>
      <c r="G5" s="49" t="s">
        <v>324</v>
      </c>
      <c r="H5" s="50" t="s">
        <v>325</v>
      </c>
      <c r="I5" s="50" t="s">
        <v>326</v>
      </c>
      <c r="J5" s="49" t="s">
        <v>327</v>
      </c>
    </row>
    <row r="6" ht="14.25" customHeight="1" spans="1:10">
      <c r="A6" s="49">
        <v>1</v>
      </c>
      <c r="B6" s="49">
        <v>2</v>
      </c>
      <c r="C6" s="49">
        <v>3</v>
      </c>
      <c r="D6" s="49">
        <v>4</v>
      </c>
      <c r="E6" s="49">
        <v>5</v>
      </c>
      <c r="F6" s="50">
        <v>6</v>
      </c>
      <c r="G6" s="49">
        <v>7</v>
      </c>
      <c r="H6" s="50">
        <v>8</v>
      </c>
      <c r="I6" s="50">
        <v>9</v>
      </c>
      <c r="J6" s="49">
        <v>10</v>
      </c>
    </row>
    <row r="7" ht="42" customHeight="1" spans="1:10">
      <c r="A7" s="51"/>
      <c r="B7" s="52"/>
      <c r="C7" s="52"/>
      <c r="D7" s="52"/>
      <c r="E7" s="53"/>
      <c r="F7" s="54"/>
      <c r="G7" s="53"/>
      <c r="H7" s="54"/>
      <c r="I7" s="54"/>
      <c r="J7" s="53"/>
    </row>
    <row r="8" ht="42" customHeight="1" spans="1:10">
      <c r="A8" s="51"/>
      <c r="B8" s="55"/>
      <c r="C8" s="55"/>
      <c r="D8" s="55"/>
      <c r="E8" s="51"/>
      <c r="F8" s="55"/>
      <c r="G8" s="51"/>
      <c r="H8" s="55"/>
      <c r="I8" s="55"/>
      <c r="J8" s="51"/>
    </row>
    <row r="9" customHeight="1" spans="1:1">
      <c r="A9" t="s">
        <v>643</v>
      </c>
    </row>
  </sheetData>
  <mergeCells count="2">
    <mergeCell ref="A3:J3"/>
    <mergeCell ref="A4:H4"/>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10"/>
  <sheetViews>
    <sheetView showZeros="0" tabSelected="1" workbookViewId="0">
      <pane ySplit="1" topLeftCell="A2" activePane="bottomLeft" state="frozen"/>
      <selection/>
      <selection pane="bottomLeft" activeCell="E30" sqref="E30"/>
    </sheetView>
  </sheetViews>
  <sheetFormatPr defaultColWidth="8.85" defaultRowHeight="15" customHeight="1" outlineLevelCol="7"/>
  <cols>
    <col min="1" max="1" width="36.025" customWidth="1"/>
    <col min="2" max="2" width="19.7416666666667" customWidth="1"/>
    <col min="3" max="3" width="33.3166666666667" customWidth="1"/>
    <col min="4" max="4" width="34.7416666666667" customWidth="1"/>
    <col min="5" max="5" width="14.45" customWidth="1"/>
    <col min="6" max="6" width="17.175" customWidth="1"/>
    <col min="7" max="7" width="17.3166666666667" customWidth="1"/>
    <col min="8" max="8" width="28.3166666666667" customWidth="1"/>
  </cols>
  <sheetData>
    <row r="1" customHeight="1" spans="1:8">
      <c r="A1" s="38"/>
      <c r="B1" s="38"/>
      <c r="C1" s="38"/>
      <c r="D1" s="38"/>
      <c r="E1" s="38"/>
      <c r="F1" s="38"/>
      <c r="G1" s="38"/>
      <c r="H1" s="38"/>
    </row>
    <row r="2" ht="18.75" customHeight="1" spans="1:8">
      <c r="A2" s="39"/>
      <c r="B2" s="39"/>
      <c r="C2" s="39"/>
      <c r="D2" s="39"/>
      <c r="E2" s="39"/>
      <c r="F2" s="39"/>
      <c r="G2" s="39"/>
      <c r="H2" s="40" t="s">
        <v>644</v>
      </c>
    </row>
    <row r="3" ht="30.65" customHeight="1" spans="1:8">
      <c r="A3" s="41" t="s">
        <v>645</v>
      </c>
      <c r="B3" s="41"/>
      <c r="C3" s="41"/>
      <c r="D3" s="41"/>
      <c r="E3" s="41"/>
      <c r="F3" s="41"/>
      <c r="G3" s="41"/>
      <c r="H3" s="41"/>
    </row>
    <row r="4" ht="18.75" customHeight="1" spans="1:8">
      <c r="A4" s="39" t="s">
        <v>646</v>
      </c>
      <c r="B4" s="39"/>
      <c r="C4" s="39"/>
      <c r="D4" s="39"/>
      <c r="E4" s="39"/>
      <c r="F4" s="39"/>
      <c r="G4" s="39"/>
      <c r="H4" s="39"/>
    </row>
    <row r="5" ht="18.75" customHeight="1" spans="1:8">
      <c r="A5" s="42" t="s">
        <v>190</v>
      </c>
      <c r="B5" s="42" t="s">
        <v>647</v>
      </c>
      <c r="C5" s="42" t="s">
        <v>648</v>
      </c>
      <c r="D5" s="42" t="s">
        <v>649</v>
      </c>
      <c r="E5" s="42" t="s">
        <v>650</v>
      </c>
      <c r="F5" s="42" t="s">
        <v>651</v>
      </c>
      <c r="G5" s="42"/>
      <c r="H5" s="42"/>
    </row>
    <row r="6" ht="18.75" customHeight="1" spans="1:8">
      <c r="A6" s="42"/>
      <c r="B6" s="42"/>
      <c r="C6" s="42"/>
      <c r="D6" s="42"/>
      <c r="E6" s="42"/>
      <c r="F6" s="42" t="s">
        <v>612</v>
      </c>
      <c r="G6" s="42" t="s">
        <v>652</v>
      </c>
      <c r="H6" s="42" t="s">
        <v>653</v>
      </c>
    </row>
    <row r="7" ht="18.75" customHeight="1" spans="1:8">
      <c r="A7" s="43" t="s">
        <v>155</v>
      </c>
      <c r="B7" s="43" t="s">
        <v>156</v>
      </c>
      <c r="C7" s="43" t="s">
        <v>157</v>
      </c>
      <c r="D7" s="43" t="s">
        <v>158</v>
      </c>
      <c r="E7" s="43" t="s">
        <v>159</v>
      </c>
      <c r="F7" s="43" t="s">
        <v>160</v>
      </c>
      <c r="G7" s="43" t="s">
        <v>654</v>
      </c>
      <c r="H7" s="43" t="s">
        <v>655</v>
      </c>
    </row>
    <row r="8" ht="29.9" customHeight="1" spans="1:8">
      <c r="A8" s="44"/>
      <c r="B8" s="44"/>
      <c r="C8" s="44"/>
      <c r="D8" s="44"/>
      <c r="E8" s="42"/>
      <c r="F8" s="45"/>
      <c r="G8" s="46"/>
      <c r="H8" s="46"/>
    </row>
    <row r="9" ht="20.15" customHeight="1" spans="1:8">
      <c r="A9" s="42" t="s">
        <v>57</v>
      </c>
      <c r="B9" s="42"/>
      <c r="C9" s="42"/>
      <c r="D9" s="42"/>
      <c r="E9" s="42"/>
      <c r="F9" s="45"/>
      <c r="G9" s="46"/>
      <c r="H9" s="46"/>
    </row>
    <row r="10" customHeight="1" spans="1:1">
      <c r="A10" t="s">
        <v>656</v>
      </c>
    </row>
  </sheetData>
  <mergeCells count="8">
    <mergeCell ref="A3:H3"/>
    <mergeCell ref="F5:H5"/>
    <mergeCell ref="A9:E9"/>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showZeros="0" workbookViewId="0">
      <pane ySplit="1" topLeftCell="A2" activePane="bottomLeft" state="frozen"/>
      <selection/>
      <selection pane="bottomLeft" activeCell="C20" sqref="C20"/>
    </sheetView>
  </sheetViews>
  <sheetFormatPr defaultColWidth="9.14166666666667" defaultRowHeight="14.25" customHeight="1"/>
  <cols>
    <col min="1" max="1" width="16.3166666666667" customWidth="1"/>
    <col min="2" max="2" width="29.025" customWidth="1"/>
    <col min="3" max="3" width="23.85" customWidth="1"/>
    <col min="4" max="7" width="19.6" customWidth="1"/>
    <col min="8" max="8" width="15.425" customWidth="1"/>
    <col min="9" max="11" width="19.6" customWidth="1"/>
  </cols>
  <sheetData>
    <row r="1" customHeight="1" spans="1:11">
      <c r="A1" s="1"/>
      <c r="B1" s="1"/>
      <c r="C1" s="1"/>
      <c r="D1" s="1"/>
      <c r="E1" s="1"/>
      <c r="F1" s="1"/>
      <c r="G1" s="1"/>
      <c r="H1" s="1"/>
      <c r="I1" s="1"/>
      <c r="J1" s="1"/>
      <c r="K1" s="1"/>
    </row>
    <row r="2" ht="13.5" customHeight="1" spans="4:11">
      <c r="D2" s="2"/>
      <c r="E2" s="2"/>
      <c r="F2" s="2"/>
      <c r="G2" s="2"/>
      <c r="K2" s="3" t="s">
        <v>657</v>
      </c>
    </row>
    <row r="3" ht="27.75" customHeight="1" spans="1:11">
      <c r="A3" s="29" t="s">
        <v>658</v>
      </c>
      <c r="B3" s="29"/>
      <c r="C3" s="29"/>
      <c r="D3" s="29"/>
      <c r="E3" s="29"/>
      <c r="F3" s="29"/>
      <c r="G3" s="29"/>
      <c r="H3" s="29"/>
      <c r="I3" s="29"/>
      <c r="J3" s="29"/>
      <c r="K3" s="29"/>
    </row>
    <row r="4" ht="13.5" customHeight="1" spans="1:11">
      <c r="A4" s="5" t="str">
        <f>"迪庆藏族自治州公安局交通警察支队："&amp;""</f>
        <v>迪庆藏族自治州公安局交通警察支队：</v>
      </c>
      <c r="B4" s="6"/>
      <c r="C4" s="6"/>
      <c r="D4" s="6"/>
      <c r="E4" s="6"/>
      <c r="F4" s="6"/>
      <c r="G4" s="6"/>
      <c r="H4" s="7"/>
      <c r="I4" s="7"/>
      <c r="J4" s="7"/>
      <c r="K4" s="8" t="s">
        <v>181</v>
      </c>
    </row>
    <row r="5" ht="21.75" customHeight="1" spans="1:11">
      <c r="A5" s="9" t="s">
        <v>273</v>
      </c>
      <c r="B5" s="9" t="s">
        <v>192</v>
      </c>
      <c r="C5" s="9" t="s">
        <v>274</v>
      </c>
      <c r="D5" s="10" t="s">
        <v>193</v>
      </c>
      <c r="E5" s="10" t="s">
        <v>194</v>
      </c>
      <c r="F5" s="10" t="s">
        <v>195</v>
      </c>
      <c r="G5" s="10" t="s">
        <v>196</v>
      </c>
      <c r="H5" s="16" t="s">
        <v>57</v>
      </c>
      <c r="I5" s="11" t="s">
        <v>659</v>
      </c>
      <c r="J5" s="12"/>
      <c r="K5" s="13"/>
    </row>
    <row r="6" ht="21.75" customHeight="1" spans="1:11">
      <c r="A6" s="14"/>
      <c r="B6" s="14"/>
      <c r="C6" s="14"/>
      <c r="D6" s="15"/>
      <c r="E6" s="15"/>
      <c r="F6" s="15"/>
      <c r="G6" s="15"/>
      <c r="H6" s="30"/>
      <c r="I6" s="10" t="s">
        <v>60</v>
      </c>
      <c r="J6" s="10" t="s">
        <v>61</v>
      </c>
      <c r="K6" s="10" t="s">
        <v>62</v>
      </c>
    </row>
    <row r="7" ht="40.5" customHeight="1" spans="1:11">
      <c r="A7" s="17"/>
      <c r="B7" s="17"/>
      <c r="C7" s="17"/>
      <c r="D7" s="18"/>
      <c r="E7" s="18"/>
      <c r="F7" s="18"/>
      <c r="G7" s="18"/>
      <c r="H7" s="19"/>
      <c r="I7" s="18" t="s">
        <v>59</v>
      </c>
      <c r="J7" s="18"/>
      <c r="K7" s="18"/>
    </row>
    <row r="8" ht="15" customHeight="1" spans="1:11">
      <c r="A8" s="20">
        <v>1</v>
      </c>
      <c r="B8" s="20">
        <v>2</v>
      </c>
      <c r="C8" s="20">
        <v>3</v>
      </c>
      <c r="D8" s="20">
        <v>4</v>
      </c>
      <c r="E8" s="20">
        <v>5</v>
      </c>
      <c r="F8" s="20">
        <v>6</v>
      </c>
      <c r="G8" s="20">
        <v>7</v>
      </c>
      <c r="H8" s="20">
        <v>8</v>
      </c>
      <c r="I8" s="20">
        <v>9</v>
      </c>
      <c r="J8" s="37">
        <v>10</v>
      </c>
      <c r="K8" s="37">
        <v>11</v>
      </c>
    </row>
    <row r="9" ht="30.65" customHeight="1" spans="1:11">
      <c r="A9" s="31"/>
      <c r="B9" s="32"/>
      <c r="C9" s="31"/>
      <c r="D9" s="31"/>
      <c r="E9" s="31"/>
      <c r="F9" s="31"/>
      <c r="G9" s="31"/>
      <c r="H9" s="33"/>
      <c r="I9" s="33"/>
      <c r="J9" s="33"/>
      <c r="K9" s="33"/>
    </row>
    <row r="10" ht="30.65" customHeight="1" spans="1:11">
      <c r="A10" s="32"/>
      <c r="B10" s="32"/>
      <c r="C10" s="32"/>
      <c r="D10" s="32"/>
      <c r="E10" s="32"/>
      <c r="F10" s="32"/>
      <c r="G10" s="32"/>
      <c r="H10" s="33"/>
      <c r="I10" s="33"/>
      <c r="J10" s="33"/>
      <c r="K10" s="33"/>
    </row>
    <row r="11" ht="18.75" customHeight="1" spans="1:11">
      <c r="A11" s="34" t="s">
        <v>138</v>
      </c>
      <c r="B11" s="35"/>
      <c r="C11" s="35"/>
      <c r="D11" s="35"/>
      <c r="E11" s="35"/>
      <c r="F11" s="35"/>
      <c r="G11" s="36"/>
      <c r="H11" s="33"/>
      <c r="I11" s="33"/>
      <c r="J11" s="33"/>
      <c r="K11" s="33"/>
    </row>
    <row r="12" customHeight="1" spans="1:1">
      <c r="A12" t="s">
        <v>660</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8"/>
  <sheetViews>
    <sheetView showZeros="0" workbookViewId="0">
      <pane ySplit="1" topLeftCell="A2" activePane="bottomLeft" state="frozen"/>
      <selection/>
      <selection pane="bottomLeft" activeCell="C25" sqref="C25"/>
    </sheetView>
  </sheetViews>
  <sheetFormatPr defaultColWidth="9.14166666666667" defaultRowHeight="14.25" customHeight="1" outlineLevelCol="6"/>
  <cols>
    <col min="1" max="1" width="37.7416666666667" customWidth="1"/>
    <col min="2" max="2" width="28" customWidth="1"/>
    <col min="3" max="3" width="37.6" customWidth="1"/>
    <col min="4" max="4" width="17.025" customWidth="1"/>
    <col min="5" max="7" width="27.025" customWidth="1"/>
  </cols>
  <sheetData>
    <row r="1" customHeight="1" spans="1:7">
      <c r="A1" s="1"/>
      <c r="B1" s="1"/>
      <c r="C1" s="1"/>
      <c r="D1" s="1"/>
      <c r="E1" s="1"/>
      <c r="F1" s="1"/>
      <c r="G1" s="1"/>
    </row>
    <row r="2" ht="13.5" customHeight="1" spans="4:7">
      <c r="D2" s="2"/>
      <c r="G2" s="3" t="s">
        <v>661</v>
      </c>
    </row>
    <row r="3" ht="27.75" customHeight="1" spans="1:7">
      <c r="A3" s="4" t="s">
        <v>662</v>
      </c>
      <c r="B3" s="4"/>
      <c r="C3" s="4"/>
      <c r="D3" s="4"/>
      <c r="E3" s="4"/>
      <c r="F3" s="4"/>
      <c r="G3" s="4"/>
    </row>
    <row r="4" ht="13.5" customHeight="1" spans="1:7">
      <c r="A4" s="5" t="str">
        <f>"迪庆藏族自治州公安局交通警察支队："&amp;""</f>
        <v>迪庆藏族自治州公安局交通警察支队：</v>
      </c>
      <c r="B4" s="6"/>
      <c r="C4" s="6"/>
      <c r="D4" s="6"/>
      <c r="E4" s="7"/>
      <c r="F4" s="7"/>
      <c r="G4" s="8" t="s">
        <v>181</v>
      </c>
    </row>
    <row r="5" ht="21.75" customHeight="1" spans="1:7">
      <c r="A5" s="9" t="s">
        <v>274</v>
      </c>
      <c r="B5" s="9" t="s">
        <v>273</v>
      </c>
      <c r="C5" s="9" t="s">
        <v>192</v>
      </c>
      <c r="D5" s="10" t="s">
        <v>663</v>
      </c>
      <c r="E5" s="11" t="s">
        <v>60</v>
      </c>
      <c r="F5" s="12"/>
      <c r="G5" s="13"/>
    </row>
    <row r="6" ht="21.75" customHeight="1" spans="1:7">
      <c r="A6" s="14"/>
      <c r="B6" s="14"/>
      <c r="C6" s="14"/>
      <c r="D6" s="15"/>
      <c r="E6" s="16" t="s">
        <v>664</v>
      </c>
      <c r="F6" s="10" t="s">
        <v>665</v>
      </c>
      <c r="G6" s="10" t="s">
        <v>666</v>
      </c>
    </row>
    <row r="7" ht="40.5" customHeight="1" spans="1:7">
      <c r="A7" s="17"/>
      <c r="B7" s="17"/>
      <c r="C7" s="17"/>
      <c r="D7" s="18"/>
      <c r="E7" s="19"/>
      <c r="F7" s="18" t="s">
        <v>59</v>
      </c>
      <c r="G7" s="18"/>
    </row>
    <row r="8" ht="15" customHeight="1" spans="1:7">
      <c r="A8" s="20">
        <v>1</v>
      </c>
      <c r="B8" s="20">
        <v>2</v>
      </c>
      <c r="C8" s="20">
        <v>3</v>
      </c>
      <c r="D8" s="20">
        <v>4</v>
      </c>
      <c r="E8" s="20">
        <v>5</v>
      </c>
      <c r="F8" s="20">
        <v>6</v>
      </c>
      <c r="G8" s="20">
        <v>7</v>
      </c>
    </row>
    <row r="9" ht="29.9" customHeight="1" spans="1:7">
      <c r="A9" s="21" t="s">
        <v>72</v>
      </c>
      <c r="B9" s="22"/>
      <c r="C9" s="22"/>
      <c r="D9" s="21"/>
      <c r="E9" s="23">
        <v>4230000</v>
      </c>
      <c r="F9" s="24"/>
      <c r="G9" s="24"/>
    </row>
    <row r="10" ht="29.9" customHeight="1" spans="1:7">
      <c r="A10" s="21"/>
      <c r="B10" s="22" t="s">
        <v>667</v>
      </c>
      <c r="C10" s="22" t="s">
        <v>295</v>
      </c>
      <c r="D10" s="21" t="s">
        <v>668</v>
      </c>
      <c r="E10" s="23">
        <v>200000</v>
      </c>
      <c r="F10" s="24"/>
      <c r="G10" s="24"/>
    </row>
    <row r="11" ht="29.9" customHeight="1" spans="1:7">
      <c r="A11" s="25"/>
      <c r="B11" s="22" t="s">
        <v>667</v>
      </c>
      <c r="C11" s="22" t="s">
        <v>312</v>
      </c>
      <c r="D11" s="21" t="s">
        <v>668</v>
      </c>
      <c r="E11" s="23">
        <v>1700000</v>
      </c>
      <c r="F11" s="24"/>
      <c r="G11" s="24"/>
    </row>
    <row r="12" ht="29.9" customHeight="1" spans="1:7">
      <c r="A12" s="25"/>
      <c r="B12" s="22" t="s">
        <v>667</v>
      </c>
      <c r="C12" s="22" t="s">
        <v>280</v>
      </c>
      <c r="D12" s="21" t="s">
        <v>668</v>
      </c>
      <c r="E12" s="23">
        <v>1600000</v>
      </c>
      <c r="F12" s="24"/>
      <c r="G12" s="24"/>
    </row>
    <row r="13" ht="29.9" customHeight="1" spans="1:7">
      <c r="A13" s="25"/>
      <c r="B13" s="22" t="s">
        <v>667</v>
      </c>
      <c r="C13" s="22" t="s">
        <v>291</v>
      </c>
      <c r="D13" s="21" t="s">
        <v>668</v>
      </c>
      <c r="E13" s="23">
        <v>300000</v>
      </c>
      <c r="F13" s="24"/>
      <c r="G13" s="24"/>
    </row>
    <row r="14" ht="29.9" customHeight="1" spans="1:7">
      <c r="A14" s="25"/>
      <c r="B14" s="22" t="s">
        <v>669</v>
      </c>
      <c r="C14" s="22" t="s">
        <v>302</v>
      </c>
      <c r="D14" s="21" t="s">
        <v>668</v>
      </c>
      <c r="E14" s="23">
        <v>100000</v>
      </c>
      <c r="F14" s="24"/>
      <c r="G14" s="24"/>
    </row>
    <row r="15" ht="29.9" customHeight="1" spans="1:7">
      <c r="A15" s="25"/>
      <c r="B15" s="22" t="s">
        <v>669</v>
      </c>
      <c r="C15" s="22" t="s">
        <v>277</v>
      </c>
      <c r="D15" s="21" t="s">
        <v>668</v>
      </c>
      <c r="E15" s="23">
        <v>80000</v>
      </c>
      <c r="F15" s="24"/>
      <c r="G15" s="24"/>
    </row>
    <row r="16" ht="29.9" customHeight="1" spans="1:7">
      <c r="A16" s="25"/>
      <c r="B16" s="22" t="s">
        <v>669</v>
      </c>
      <c r="C16" s="22" t="s">
        <v>308</v>
      </c>
      <c r="D16" s="21" t="s">
        <v>668</v>
      </c>
      <c r="E16" s="23">
        <v>200000</v>
      </c>
      <c r="F16" s="24"/>
      <c r="G16" s="24"/>
    </row>
    <row r="17" ht="29.9" customHeight="1" spans="1:7">
      <c r="A17" s="25"/>
      <c r="B17" s="22" t="s">
        <v>670</v>
      </c>
      <c r="C17" s="22" t="s">
        <v>299</v>
      </c>
      <c r="D17" s="21" t="s">
        <v>668</v>
      </c>
      <c r="E17" s="23">
        <v>50000</v>
      </c>
      <c r="F17" s="24"/>
      <c r="G17" s="24"/>
    </row>
    <row r="18" ht="18.75" customHeight="1" spans="1:7">
      <c r="A18" s="26" t="s">
        <v>57</v>
      </c>
      <c r="B18" s="27"/>
      <c r="C18" s="27"/>
      <c r="D18" s="28"/>
      <c r="E18" s="23">
        <v>4230000</v>
      </c>
      <c r="F18" s="24"/>
      <c r="G18" s="24"/>
    </row>
  </sheetData>
  <mergeCells count="11">
    <mergeCell ref="A3:G3"/>
    <mergeCell ref="A4:D4"/>
    <mergeCell ref="E5:G5"/>
    <mergeCell ref="A18:D18"/>
    <mergeCell ref="A5:A7"/>
    <mergeCell ref="B5:B7"/>
    <mergeCell ref="C5:C7"/>
    <mergeCell ref="D5:D7"/>
    <mergeCell ref="E6:E7"/>
    <mergeCell ref="F6:F7"/>
    <mergeCell ref="G6:G7"/>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Zeros="0" workbookViewId="0">
      <pane ySplit="1" topLeftCell="A2" activePane="bottomLeft" state="frozen"/>
      <selection/>
      <selection pane="bottomLeft" activeCell="D17" sqref="D17"/>
    </sheetView>
  </sheetViews>
  <sheetFormatPr defaultColWidth="8" defaultRowHeight="14.25" customHeight="1"/>
  <cols>
    <col min="1" max="1" width="21.1416666666667" customWidth="1"/>
    <col min="2" max="2" width="35.275" customWidth="1"/>
    <col min="3" max="19" width="16.175" customWidth="1"/>
  </cols>
  <sheetData>
    <row r="1" customHeight="1" spans="1:19">
      <c r="A1" s="1"/>
      <c r="B1" s="1"/>
      <c r="C1" s="1"/>
      <c r="D1" s="1"/>
      <c r="E1" s="1"/>
      <c r="F1" s="1"/>
      <c r="G1" s="1"/>
      <c r="H1" s="1"/>
      <c r="I1" s="1"/>
      <c r="J1" s="1"/>
      <c r="K1" s="1"/>
      <c r="L1" s="1"/>
      <c r="M1" s="1"/>
      <c r="N1" s="1"/>
      <c r="O1" s="1"/>
      <c r="P1" s="1"/>
      <c r="Q1" s="1"/>
      <c r="R1" s="1"/>
      <c r="S1" s="1"/>
    </row>
    <row r="2" ht="12" customHeight="1" spans="1:18">
      <c r="A2" s="33"/>
      <c r="J2" s="189"/>
      <c r="R2" s="3" t="s">
        <v>53</v>
      </c>
    </row>
    <row r="3" ht="36" customHeight="1" spans="1:19">
      <c r="A3" s="177" t="s">
        <v>54</v>
      </c>
      <c r="B3" s="29"/>
      <c r="C3" s="29"/>
      <c r="D3" s="29"/>
      <c r="E3" s="29"/>
      <c r="F3" s="29"/>
      <c r="G3" s="29"/>
      <c r="H3" s="29"/>
      <c r="I3" s="29"/>
      <c r="J3" s="48"/>
      <c r="K3" s="29"/>
      <c r="L3" s="29"/>
      <c r="M3" s="29"/>
      <c r="N3" s="29"/>
      <c r="O3" s="29"/>
      <c r="P3" s="29"/>
      <c r="Q3" s="29"/>
      <c r="R3" s="29"/>
      <c r="S3" s="29"/>
    </row>
    <row r="4" ht="20.25" customHeight="1" spans="1:19">
      <c r="A4" s="97" t="str">
        <f>"迪庆藏族自治州公安局交通警察支队："&amp;""</f>
        <v>迪庆藏族自治州公安局交通警察支队：</v>
      </c>
      <c r="B4" s="7"/>
      <c r="C4" s="7"/>
      <c r="D4" s="7"/>
      <c r="E4" s="7"/>
      <c r="F4" s="7"/>
      <c r="G4" s="7"/>
      <c r="H4" s="7"/>
      <c r="I4" s="7"/>
      <c r="J4" s="190"/>
      <c r="K4" s="7"/>
      <c r="L4" s="7"/>
      <c r="M4" s="7"/>
      <c r="N4" s="8"/>
      <c r="O4" s="8"/>
      <c r="P4" s="8"/>
      <c r="Q4" s="8"/>
      <c r="R4" s="8" t="s">
        <v>2</v>
      </c>
      <c r="S4" s="8" t="s">
        <v>2</v>
      </c>
    </row>
    <row r="5" ht="18.75" customHeight="1" spans="1:19">
      <c r="A5" s="178" t="s">
        <v>55</v>
      </c>
      <c r="B5" s="179" t="s">
        <v>56</v>
      </c>
      <c r="C5" s="179" t="s">
        <v>57</v>
      </c>
      <c r="D5" s="180" t="s">
        <v>58</v>
      </c>
      <c r="E5" s="181"/>
      <c r="F5" s="181"/>
      <c r="G5" s="181"/>
      <c r="H5" s="181"/>
      <c r="I5" s="181"/>
      <c r="J5" s="191"/>
      <c r="K5" s="181"/>
      <c r="L5" s="181"/>
      <c r="M5" s="181"/>
      <c r="N5" s="192"/>
      <c r="O5" s="192" t="s">
        <v>46</v>
      </c>
      <c r="P5" s="192"/>
      <c r="Q5" s="192"/>
      <c r="R5" s="192"/>
      <c r="S5" s="192"/>
    </row>
    <row r="6" ht="18" customHeight="1" spans="1:19">
      <c r="A6" s="182"/>
      <c r="B6" s="183"/>
      <c r="C6" s="183"/>
      <c r="D6" s="183" t="s">
        <v>59</v>
      </c>
      <c r="E6" s="183" t="s">
        <v>60</v>
      </c>
      <c r="F6" s="183" t="s">
        <v>61</v>
      </c>
      <c r="G6" s="183" t="s">
        <v>62</v>
      </c>
      <c r="H6" s="183" t="s">
        <v>63</v>
      </c>
      <c r="I6" s="193" t="s">
        <v>64</v>
      </c>
      <c r="J6" s="194"/>
      <c r="K6" s="193" t="s">
        <v>65</v>
      </c>
      <c r="L6" s="193" t="s">
        <v>66</v>
      </c>
      <c r="M6" s="193" t="s">
        <v>67</v>
      </c>
      <c r="N6" s="195" t="s">
        <v>68</v>
      </c>
      <c r="O6" s="196" t="s">
        <v>59</v>
      </c>
      <c r="P6" s="196" t="s">
        <v>60</v>
      </c>
      <c r="Q6" s="196" t="s">
        <v>61</v>
      </c>
      <c r="R6" s="196" t="s">
        <v>62</v>
      </c>
      <c r="S6" s="196" t="s">
        <v>69</v>
      </c>
    </row>
    <row r="7" ht="29.25" customHeight="1" spans="1:19">
      <c r="A7" s="184"/>
      <c r="B7" s="185"/>
      <c r="C7" s="185"/>
      <c r="D7" s="185"/>
      <c r="E7" s="185"/>
      <c r="F7" s="185"/>
      <c r="G7" s="185"/>
      <c r="H7" s="185"/>
      <c r="I7" s="197" t="s">
        <v>59</v>
      </c>
      <c r="J7" s="197" t="s">
        <v>70</v>
      </c>
      <c r="K7" s="197" t="s">
        <v>65</v>
      </c>
      <c r="L7" s="197" t="s">
        <v>66</v>
      </c>
      <c r="M7" s="197" t="s">
        <v>67</v>
      </c>
      <c r="N7" s="197" t="s">
        <v>68</v>
      </c>
      <c r="O7" s="197"/>
      <c r="P7" s="197"/>
      <c r="Q7" s="197"/>
      <c r="R7" s="197"/>
      <c r="S7" s="197"/>
    </row>
    <row r="8" ht="16.5" customHeight="1" spans="1:19">
      <c r="A8" s="186">
        <v>1</v>
      </c>
      <c r="B8" s="20">
        <v>2</v>
      </c>
      <c r="C8" s="20">
        <v>3</v>
      </c>
      <c r="D8" s="20">
        <v>4</v>
      </c>
      <c r="E8" s="186">
        <v>5</v>
      </c>
      <c r="F8" s="20">
        <v>6</v>
      </c>
      <c r="G8" s="20">
        <v>7</v>
      </c>
      <c r="H8" s="186">
        <v>8</v>
      </c>
      <c r="I8" s="20">
        <v>9</v>
      </c>
      <c r="J8" s="37">
        <v>10</v>
      </c>
      <c r="K8" s="37">
        <v>11</v>
      </c>
      <c r="L8" s="198">
        <v>12</v>
      </c>
      <c r="M8" s="37">
        <v>13</v>
      </c>
      <c r="N8" s="37">
        <v>14</v>
      </c>
      <c r="O8" s="37">
        <v>15</v>
      </c>
      <c r="P8" s="37">
        <v>16</v>
      </c>
      <c r="Q8" s="37">
        <v>17</v>
      </c>
      <c r="R8" s="37">
        <v>18</v>
      </c>
      <c r="S8" s="37">
        <v>19</v>
      </c>
    </row>
    <row r="9" ht="31.4" customHeight="1" spans="1:19">
      <c r="A9" s="31" t="s">
        <v>71</v>
      </c>
      <c r="B9" s="31" t="s">
        <v>72</v>
      </c>
      <c r="C9" s="24">
        <v>34421300.42</v>
      </c>
      <c r="D9" s="143">
        <v>33169895.79</v>
      </c>
      <c r="E9" s="96">
        <v>33169895.79</v>
      </c>
      <c r="F9" s="96"/>
      <c r="G9" s="96"/>
      <c r="H9" s="96"/>
      <c r="I9" s="96"/>
      <c r="J9" s="96"/>
      <c r="K9" s="96"/>
      <c r="L9" s="96"/>
      <c r="M9" s="96"/>
      <c r="N9" s="96"/>
      <c r="O9" s="96"/>
      <c r="P9" s="96"/>
      <c r="Q9" s="96"/>
      <c r="R9" s="96"/>
      <c r="S9" s="96"/>
    </row>
    <row r="10" ht="16.5" customHeight="1" spans="1:19">
      <c r="A10" s="187" t="s">
        <v>57</v>
      </c>
      <c r="B10" s="188"/>
      <c r="C10" s="143">
        <v>34421300.42</v>
      </c>
      <c r="D10" s="143">
        <v>33169895.79</v>
      </c>
      <c r="E10" s="96">
        <v>33169895.79</v>
      </c>
      <c r="F10" s="96"/>
      <c r="G10" s="96"/>
      <c r="H10" s="96"/>
      <c r="I10" s="96"/>
      <c r="J10" s="96"/>
      <c r="K10" s="96"/>
      <c r="L10" s="96"/>
      <c r="M10" s="96"/>
      <c r="N10" s="96"/>
      <c r="O10" s="96"/>
      <c r="P10" s="96"/>
      <c r="Q10" s="96"/>
      <c r="R10" s="96"/>
      <c r="S10" s="96"/>
    </row>
  </sheetData>
  <mergeCells count="20">
    <mergeCell ref="R2:S2"/>
    <mergeCell ref="A3:S3"/>
    <mergeCell ref="A4:D4"/>
    <mergeCell ref="R4:S4"/>
    <mergeCell ref="D5:N5"/>
    <mergeCell ref="O5:S5"/>
    <mergeCell ref="I6:N6"/>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scale="3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4"/>
  <sheetViews>
    <sheetView showZeros="0" workbookViewId="0">
      <pane ySplit="1" topLeftCell="A2" activePane="bottomLeft" state="frozen"/>
      <selection/>
      <selection pane="bottomLeft" activeCell="B11" sqref="B11"/>
    </sheetView>
  </sheetViews>
  <sheetFormatPr defaultColWidth="9.14166666666667" defaultRowHeight="14.25" customHeight="1"/>
  <cols>
    <col min="1" max="1" width="14.275" customWidth="1"/>
    <col min="2" max="2" width="32.575" customWidth="1"/>
    <col min="3" max="6" width="18.85" customWidth="1"/>
    <col min="7" max="7" width="21.275" customWidth="1"/>
    <col min="8" max="9" width="18.85" customWidth="1"/>
    <col min="10" max="10" width="17.85" customWidth="1"/>
    <col min="11" max="15" width="18.85" customWidth="1"/>
  </cols>
  <sheetData>
    <row r="1" customHeight="1" spans="1:15">
      <c r="A1" s="1"/>
      <c r="B1" s="1"/>
      <c r="C1" s="1"/>
      <c r="D1" s="1"/>
      <c r="E1" s="1"/>
      <c r="F1" s="1"/>
      <c r="G1" s="1"/>
      <c r="H1" s="1"/>
      <c r="I1" s="1"/>
      <c r="J1" s="1"/>
      <c r="K1" s="1"/>
      <c r="L1" s="1"/>
      <c r="M1" s="1"/>
      <c r="N1" s="1"/>
      <c r="O1" s="1"/>
    </row>
    <row r="2" ht="15.75" customHeight="1" spans="15:15">
      <c r="O2" s="57" t="s">
        <v>73</v>
      </c>
    </row>
    <row r="3" ht="28.5" customHeight="1" spans="1:15">
      <c r="A3" s="29" t="s">
        <v>74</v>
      </c>
      <c r="B3" s="29"/>
      <c r="C3" s="29"/>
      <c r="D3" s="29"/>
      <c r="E3" s="29"/>
      <c r="F3" s="29"/>
      <c r="G3" s="29"/>
      <c r="H3" s="29"/>
      <c r="I3" s="29"/>
      <c r="J3" s="29"/>
      <c r="K3" s="29"/>
      <c r="L3" s="29"/>
      <c r="M3" s="29"/>
      <c r="N3" s="29"/>
      <c r="O3" s="29"/>
    </row>
    <row r="4" ht="15" customHeight="1" spans="1:15">
      <c r="A4" s="108" t="str">
        <f>"迪庆藏族自治州公安局交通警察支队："&amp;""</f>
        <v>迪庆藏族自治州公安局交通警察支队：</v>
      </c>
      <c r="B4" s="109"/>
      <c r="C4" s="72"/>
      <c r="D4" s="72"/>
      <c r="E4" s="72"/>
      <c r="F4" s="72"/>
      <c r="G4" s="7"/>
      <c r="H4" s="72"/>
      <c r="I4" s="72"/>
      <c r="J4" s="7"/>
      <c r="K4" s="72"/>
      <c r="L4" s="72"/>
      <c r="M4" s="7"/>
      <c r="N4" s="7"/>
      <c r="O4" s="110" t="s">
        <v>2</v>
      </c>
    </row>
    <row r="5" ht="18.75" customHeight="1" spans="1:15">
      <c r="A5" s="10" t="s">
        <v>75</v>
      </c>
      <c r="B5" s="10" t="s">
        <v>76</v>
      </c>
      <c r="C5" s="16" t="s">
        <v>57</v>
      </c>
      <c r="D5" s="63" t="s">
        <v>60</v>
      </c>
      <c r="E5" s="63"/>
      <c r="F5" s="63"/>
      <c r="G5" s="175" t="s">
        <v>61</v>
      </c>
      <c r="H5" s="10" t="s">
        <v>62</v>
      </c>
      <c r="I5" s="10" t="s">
        <v>77</v>
      </c>
      <c r="J5" s="11" t="s">
        <v>78</v>
      </c>
      <c r="K5" s="74" t="s">
        <v>79</v>
      </c>
      <c r="L5" s="74" t="s">
        <v>80</v>
      </c>
      <c r="M5" s="74" t="s">
        <v>81</v>
      </c>
      <c r="N5" s="74" t="s">
        <v>82</v>
      </c>
      <c r="O5" s="91" t="s">
        <v>83</v>
      </c>
    </row>
    <row r="6" ht="30" customHeight="1" spans="1:15">
      <c r="A6" s="19"/>
      <c r="B6" s="19"/>
      <c r="C6" s="19"/>
      <c r="D6" s="63" t="s">
        <v>59</v>
      </c>
      <c r="E6" s="63" t="s">
        <v>84</v>
      </c>
      <c r="F6" s="63" t="s">
        <v>85</v>
      </c>
      <c r="G6" s="19"/>
      <c r="H6" s="19"/>
      <c r="I6" s="19"/>
      <c r="J6" s="63" t="s">
        <v>59</v>
      </c>
      <c r="K6" s="95" t="s">
        <v>79</v>
      </c>
      <c r="L6" s="95" t="s">
        <v>80</v>
      </c>
      <c r="M6" s="95" t="s">
        <v>81</v>
      </c>
      <c r="N6" s="95" t="s">
        <v>82</v>
      </c>
      <c r="O6" s="95" t="s">
        <v>83</v>
      </c>
    </row>
    <row r="7" ht="16.5" customHeight="1" spans="1:15">
      <c r="A7" s="63">
        <v>1</v>
      </c>
      <c r="B7" s="63">
        <v>2</v>
      </c>
      <c r="C7" s="63">
        <v>3</v>
      </c>
      <c r="D7" s="63">
        <v>4</v>
      </c>
      <c r="E7" s="63">
        <v>5</v>
      </c>
      <c r="F7" s="63">
        <v>6</v>
      </c>
      <c r="G7" s="63">
        <v>7</v>
      </c>
      <c r="H7" s="50">
        <v>8</v>
      </c>
      <c r="I7" s="50">
        <v>9</v>
      </c>
      <c r="J7" s="50">
        <v>10</v>
      </c>
      <c r="K7" s="50">
        <v>11</v>
      </c>
      <c r="L7" s="50">
        <v>12</v>
      </c>
      <c r="M7" s="50">
        <v>13</v>
      </c>
      <c r="N7" s="50">
        <v>14</v>
      </c>
      <c r="O7" s="63">
        <v>15</v>
      </c>
    </row>
    <row r="8" ht="16.5" customHeight="1" spans="1:15">
      <c r="A8" s="176" t="s">
        <v>86</v>
      </c>
      <c r="B8" s="176" t="s">
        <v>87</v>
      </c>
      <c r="C8" s="143">
        <v>90000</v>
      </c>
      <c r="D8" s="143">
        <v>90000</v>
      </c>
      <c r="E8" s="143">
        <v>90000</v>
      </c>
      <c r="F8" s="143"/>
      <c r="G8" s="63"/>
      <c r="H8" s="50"/>
      <c r="I8" s="50"/>
      <c r="J8" s="50"/>
      <c r="K8" s="50"/>
      <c r="L8" s="50"/>
      <c r="M8" s="50"/>
      <c r="N8" s="50"/>
      <c r="O8" s="63"/>
    </row>
    <row r="9" ht="16.5" customHeight="1" spans="1:15">
      <c r="A9" s="176" t="s">
        <v>88</v>
      </c>
      <c r="B9" s="176" t="s">
        <v>89</v>
      </c>
      <c r="C9" s="143">
        <v>90000</v>
      </c>
      <c r="D9" s="143">
        <v>90000</v>
      </c>
      <c r="E9" s="143">
        <v>90000</v>
      </c>
      <c r="F9" s="143"/>
      <c r="G9" s="63"/>
      <c r="H9" s="50"/>
      <c r="I9" s="50"/>
      <c r="J9" s="50"/>
      <c r="K9" s="50"/>
      <c r="L9" s="50"/>
      <c r="M9" s="50"/>
      <c r="N9" s="50"/>
      <c r="O9" s="63"/>
    </row>
    <row r="10" ht="16.5" customHeight="1" spans="1:15">
      <c r="A10" s="176" t="s">
        <v>90</v>
      </c>
      <c r="B10" s="176" t="s">
        <v>91</v>
      </c>
      <c r="C10" s="143">
        <v>90000</v>
      </c>
      <c r="D10" s="143">
        <v>90000</v>
      </c>
      <c r="E10" s="143">
        <v>90000</v>
      </c>
      <c r="F10" s="143"/>
      <c r="G10" s="63"/>
      <c r="H10" s="50"/>
      <c r="I10" s="50"/>
      <c r="J10" s="50"/>
      <c r="K10" s="50"/>
      <c r="L10" s="50"/>
      <c r="M10" s="50"/>
      <c r="N10" s="50"/>
      <c r="O10" s="63"/>
    </row>
    <row r="11" ht="16.5" customHeight="1" spans="1:15">
      <c r="A11" s="176" t="s">
        <v>92</v>
      </c>
      <c r="B11" s="176" t="s">
        <v>93</v>
      </c>
      <c r="C11" s="143">
        <v>28701735.33</v>
      </c>
      <c r="D11" s="143">
        <v>28701735.33</v>
      </c>
      <c r="E11" s="143">
        <v>23220330.7</v>
      </c>
      <c r="F11" s="143">
        <v>5481404.63</v>
      </c>
      <c r="G11" s="63"/>
      <c r="H11" s="50"/>
      <c r="I11" s="50"/>
      <c r="J11" s="50"/>
      <c r="K11" s="50"/>
      <c r="L11" s="50"/>
      <c r="M11" s="50"/>
      <c r="N11" s="50"/>
      <c r="O11" s="63"/>
    </row>
    <row r="12" ht="16.5" customHeight="1" spans="1:15">
      <c r="A12" s="176" t="s">
        <v>94</v>
      </c>
      <c r="B12" s="176" t="s">
        <v>95</v>
      </c>
      <c r="C12" s="143">
        <v>28701735.33</v>
      </c>
      <c r="D12" s="143">
        <v>28701735.33</v>
      </c>
      <c r="E12" s="143">
        <v>23220330.7</v>
      </c>
      <c r="F12" s="143">
        <v>5481404.63</v>
      </c>
      <c r="G12" s="63"/>
      <c r="H12" s="50"/>
      <c r="I12" s="50"/>
      <c r="J12" s="50"/>
      <c r="K12" s="50"/>
      <c r="L12" s="50"/>
      <c r="M12" s="50"/>
      <c r="N12" s="50"/>
      <c r="O12" s="63"/>
    </row>
    <row r="13" ht="16.5" customHeight="1" spans="1:15">
      <c r="A13" s="176" t="s">
        <v>96</v>
      </c>
      <c r="B13" s="176" t="s">
        <v>97</v>
      </c>
      <c r="C13" s="143">
        <v>16789730.7</v>
      </c>
      <c r="D13" s="143">
        <v>16789730.7</v>
      </c>
      <c r="E13" s="143">
        <v>16789730.7</v>
      </c>
      <c r="F13" s="143"/>
      <c r="G13" s="63"/>
      <c r="H13" s="50"/>
      <c r="I13" s="50"/>
      <c r="J13" s="50"/>
      <c r="K13" s="50"/>
      <c r="L13" s="50"/>
      <c r="M13" s="50"/>
      <c r="N13" s="50"/>
      <c r="O13" s="63"/>
    </row>
    <row r="14" ht="16.5" customHeight="1" spans="1:15">
      <c r="A14" s="176" t="s">
        <v>98</v>
      </c>
      <c r="B14" s="176" t="s">
        <v>99</v>
      </c>
      <c r="C14" s="143">
        <v>3580000</v>
      </c>
      <c r="D14" s="143">
        <v>3580000</v>
      </c>
      <c r="E14" s="143"/>
      <c r="F14" s="143">
        <v>3580000</v>
      </c>
      <c r="G14" s="63"/>
      <c r="H14" s="50"/>
      <c r="I14" s="50"/>
      <c r="J14" s="50"/>
      <c r="K14" s="50"/>
      <c r="L14" s="50"/>
      <c r="M14" s="50"/>
      <c r="N14" s="50"/>
      <c r="O14" s="63"/>
    </row>
    <row r="15" ht="16.5" customHeight="1" spans="1:15">
      <c r="A15" s="176" t="s">
        <v>100</v>
      </c>
      <c r="B15" s="176" t="s">
        <v>101</v>
      </c>
      <c r="C15" s="143">
        <v>1713581.46</v>
      </c>
      <c r="D15" s="143">
        <v>1713581.46</v>
      </c>
      <c r="E15" s="143"/>
      <c r="F15" s="143">
        <v>1713581.46</v>
      </c>
      <c r="G15" s="63"/>
      <c r="H15" s="50"/>
      <c r="I15" s="50"/>
      <c r="J15" s="50"/>
      <c r="K15" s="50"/>
      <c r="L15" s="50"/>
      <c r="M15" s="50"/>
      <c r="N15" s="50"/>
      <c r="O15" s="63"/>
    </row>
    <row r="16" ht="16.5" customHeight="1" spans="1:15">
      <c r="A16" s="176" t="s">
        <v>102</v>
      </c>
      <c r="B16" s="176" t="s">
        <v>103</v>
      </c>
      <c r="C16" s="143">
        <v>187823.17</v>
      </c>
      <c r="D16" s="143">
        <v>187823.17</v>
      </c>
      <c r="E16" s="143"/>
      <c r="F16" s="143">
        <v>187823.17</v>
      </c>
      <c r="G16" s="63"/>
      <c r="H16" s="50"/>
      <c r="I16" s="50"/>
      <c r="J16" s="50"/>
      <c r="K16" s="50"/>
      <c r="L16" s="50"/>
      <c r="M16" s="50"/>
      <c r="N16" s="50"/>
      <c r="O16" s="63"/>
    </row>
    <row r="17" ht="16.5" customHeight="1" spans="1:15">
      <c r="A17" s="176" t="s">
        <v>104</v>
      </c>
      <c r="B17" s="176" t="s">
        <v>105</v>
      </c>
      <c r="C17" s="143">
        <v>6430600</v>
      </c>
      <c r="D17" s="143">
        <v>6430600</v>
      </c>
      <c r="E17" s="143">
        <v>6430600</v>
      </c>
      <c r="F17" s="143"/>
      <c r="G17" s="63"/>
      <c r="H17" s="50"/>
      <c r="I17" s="50"/>
      <c r="J17" s="50"/>
      <c r="K17" s="50"/>
      <c r="L17" s="50"/>
      <c r="M17" s="50"/>
      <c r="N17" s="50"/>
      <c r="O17" s="63"/>
    </row>
    <row r="18" ht="16.5" customHeight="1" spans="1:15">
      <c r="A18" s="176" t="s">
        <v>106</v>
      </c>
      <c r="B18" s="176" t="s">
        <v>107</v>
      </c>
      <c r="C18" s="143">
        <v>2199084.35</v>
      </c>
      <c r="D18" s="143">
        <v>2199084.35</v>
      </c>
      <c r="E18" s="143">
        <v>2199084.35</v>
      </c>
      <c r="F18" s="143"/>
      <c r="G18" s="63"/>
      <c r="H18" s="50"/>
      <c r="I18" s="50"/>
      <c r="J18" s="50"/>
      <c r="K18" s="50"/>
      <c r="L18" s="50"/>
      <c r="M18" s="50"/>
      <c r="N18" s="50"/>
      <c r="O18" s="63"/>
    </row>
    <row r="19" ht="16.5" customHeight="1" spans="1:15">
      <c r="A19" s="176" t="s">
        <v>108</v>
      </c>
      <c r="B19" s="176" t="s">
        <v>109</v>
      </c>
      <c r="C19" s="143">
        <v>2187612.35</v>
      </c>
      <c r="D19" s="143">
        <v>2187612.35</v>
      </c>
      <c r="E19" s="143">
        <v>2187612.35</v>
      </c>
      <c r="F19" s="143"/>
      <c r="G19" s="63"/>
      <c r="H19" s="50"/>
      <c r="I19" s="50"/>
      <c r="J19" s="50"/>
      <c r="K19" s="50"/>
      <c r="L19" s="50"/>
      <c r="M19" s="50"/>
      <c r="N19" s="50"/>
      <c r="O19" s="63"/>
    </row>
    <row r="20" ht="16.5" customHeight="1" spans="1:15">
      <c r="A20" s="176" t="s">
        <v>110</v>
      </c>
      <c r="B20" s="176" t="s">
        <v>111</v>
      </c>
      <c r="C20" s="143">
        <v>2160412.35</v>
      </c>
      <c r="D20" s="143">
        <v>2160412.35</v>
      </c>
      <c r="E20" s="143">
        <v>2160412.35</v>
      </c>
      <c r="F20" s="143"/>
      <c r="G20" s="63"/>
      <c r="H20" s="50"/>
      <c r="I20" s="50"/>
      <c r="J20" s="50"/>
      <c r="K20" s="50"/>
      <c r="L20" s="50"/>
      <c r="M20" s="50"/>
      <c r="N20" s="50"/>
      <c r="O20" s="63"/>
    </row>
    <row r="21" ht="16.5" customHeight="1" spans="1:15">
      <c r="A21" s="176" t="s">
        <v>112</v>
      </c>
      <c r="B21" s="176" t="s">
        <v>113</v>
      </c>
      <c r="C21" s="143"/>
      <c r="D21" s="143"/>
      <c r="E21" s="143"/>
      <c r="F21" s="143"/>
      <c r="G21" s="63"/>
      <c r="H21" s="50"/>
      <c r="I21" s="50"/>
      <c r="J21" s="50"/>
      <c r="K21" s="50"/>
      <c r="L21" s="50"/>
      <c r="M21" s="50"/>
      <c r="N21" s="50"/>
      <c r="O21" s="63"/>
    </row>
    <row r="22" ht="16.5" customHeight="1" spans="1:15">
      <c r="A22" s="176" t="s">
        <v>114</v>
      </c>
      <c r="B22" s="176" t="s">
        <v>115</v>
      </c>
      <c r="C22" s="143">
        <v>27200</v>
      </c>
      <c r="D22" s="143">
        <v>27200</v>
      </c>
      <c r="E22" s="143">
        <v>27200</v>
      </c>
      <c r="F22" s="143"/>
      <c r="G22" s="63"/>
      <c r="H22" s="50"/>
      <c r="I22" s="50"/>
      <c r="J22" s="50"/>
      <c r="K22" s="50"/>
      <c r="L22" s="50"/>
      <c r="M22" s="50"/>
      <c r="N22" s="50"/>
      <c r="O22" s="63"/>
    </row>
    <row r="23" ht="16.5" customHeight="1" spans="1:15">
      <c r="A23" s="176" t="s">
        <v>116</v>
      </c>
      <c r="B23" s="176" t="s">
        <v>117</v>
      </c>
      <c r="C23" s="143">
        <v>11472</v>
      </c>
      <c r="D23" s="143">
        <v>11472</v>
      </c>
      <c r="E23" s="143">
        <v>11472</v>
      </c>
      <c r="F23" s="143"/>
      <c r="G23" s="63"/>
      <c r="H23" s="50"/>
      <c r="I23" s="50"/>
      <c r="J23" s="50"/>
      <c r="K23" s="50"/>
      <c r="L23" s="50"/>
      <c r="M23" s="50"/>
      <c r="N23" s="50"/>
      <c r="O23" s="63"/>
    </row>
    <row r="24" ht="16.5" customHeight="1" spans="1:15">
      <c r="A24" s="176" t="s">
        <v>118</v>
      </c>
      <c r="B24" s="176" t="s">
        <v>119</v>
      </c>
      <c r="C24" s="143">
        <v>11472</v>
      </c>
      <c r="D24" s="143">
        <v>11472</v>
      </c>
      <c r="E24" s="143">
        <v>11472</v>
      </c>
      <c r="F24" s="143"/>
      <c r="G24" s="63"/>
      <c r="H24" s="50"/>
      <c r="I24" s="50"/>
      <c r="J24" s="50"/>
      <c r="K24" s="50"/>
      <c r="L24" s="50"/>
      <c r="M24" s="50"/>
      <c r="N24" s="50"/>
      <c r="O24" s="63"/>
    </row>
    <row r="25" ht="16.5" customHeight="1" spans="1:15">
      <c r="A25" s="176" t="s">
        <v>120</v>
      </c>
      <c r="B25" s="176" t="s">
        <v>121</v>
      </c>
      <c r="C25" s="143">
        <v>1703995.48</v>
      </c>
      <c r="D25" s="143">
        <v>1703995.48</v>
      </c>
      <c r="E25" s="143">
        <v>1703995.48</v>
      </c>
      <c r="F25" s="143"/>
      <c r="G25" s="63"/>
      <c r="H25" s="50"/>
      <c r="I25" s="50"/>
      <c r="J25" s="50"/>
      <c r="K25" s="50"/>
      <c r="L25" s="50"/>
      <c r="M25" s="50"/>
      <c r="N25" s="50"/>
      <c r="O25" s="63"/>
    </row>
    <row r="26" ht="16.5" customHeight="1" spans="1:15">
      <c r="A26" s="176" t="s">
        <v>122</v>
      </c>
      <c r="B26" s="176" t="s">
        <v>123</v>
      </c>
      <c r="C26" s="143">
        <v>1703995.48</v>
      </c>
      <c r="D26" s="143">
        <v>1703995.48</v>
      </c>
      <c r="E26" s="143">
        <v>1703995.48</v>
      </c>
      <c r="F26" s="143"/>
      <c r="G26" s="63"/>
      <c r="H26" s="50"/>
      <c r="I26" s="50"/>
      <c r="J26" s="50"/>
      <c r="K26" s="50"/>
      <c r="L26" s="50"/>
      <c r="M26" s="50"/>
      <c r="N26" s="50"/>
      <c r="O26" s="63"/>
    </row>
    <row r="27" ht="16.5" customHeight="1" spans="1:15">
      <c r="A27" s="176" t="s">
        <v>124</v>
      </c>
      <c r="B27" s="176" t="s">
        <v>125</v>
      </c>
      <c r="C27" s="143">
        <v>1017980.64</v>
      </c>
      <c r="D27" s="143">
        <v>1017980.64</v>
      </c>
      <c r="E27" s="143">
        <v>1017980.64</v>
      </c>
      <c r="F27" s="143"/>
      <c r="G27" s="63"/>
      <c r="H27" s="50"/>
      <c r="I27" s="50"/>
      <c r="J27" s="50"/>
      <c r="K27" s="50"/>
      <c r="L27" s="50"/>
      <c r="M27" s="50"/>
      <c r="N27" s="50"/>
      <c r="O27" s="63"/>
    </row>
    <row r="28" ht="16.5" customHeight="1" spans="1:15">
      <c r="A28" s="176" t="s">
        <v>126</v>
      </c>
      <c r="B28" s="176" t="s">
        <v>127</v>
      </c>
      <c r="C28" s="143"/>
      <c r="D28" s="143"/>
      <c r="E28" s="143"/>
      <c r="F28" s="143"/>
      <c r="G28" s="63"/>
      <c r="H28" s="50"/>
      <c r="I28" s="50"/>
      <c r="J28" s="50"/>
      <c r="K28" s="50"/>
      <c r="L28" s="50"/>
      <c r="M28" s="50"/>
      <c r="N28" s="50"/>
      <c r="O28" s="63"/>
    </row>
    <row r="29" ht="16.5" customHeight="1" spans="1:15">
      <c r="A29" s="176" t="s">
        <v>128</v>
      </c>
      <c r="B29" s="176" t="s">
        <v>129</v>
      </c>
      <c r="C29" s="143">
        <v>635825.69</v>
      </c>
      <c r="D29" s="143">
        <v>635825.69</v>
      </c>
      <c r="E29" s="143">
        <v>635825.69</v>
      </c>
      <c r="F29" s="143"/>
      <c r="G29" s="63"/>
      <c r="H29" s="50"/>
      <c r="I29" s="50"/>
      <c r="J29" s="50"/>
      <c r="K29" s="50"/>
      <c r="L29" s="50"/>
      <c r="M29" s="50"/>
      <c r="N29" s="50"/>
      <c r="O29" s="63"/>
    </row>
    <row r="30" ht="16.5" customHeight="1" spans="1:15">
      <c r="A30" s="176" t="s">
        <v>130</v>
      </c>
      <c r="B30" s="176" t="s">
        <v>131</v>
      </c>
      <c r="C30" s="143">
        <v>50189.15</v>
      </c>
      <c r="D30" s="143">
        <v>50189.15</v>
      </c>
      <c r="E30" s="143">
        <v>50189.15</v>
      </c>
      <c r="F30" s="143"/>
      <c r="G30" s="63"/>
      <c r="H30" s="50"/>
      <c r="I30" s="50"/>
      <c r="J30" s="50"/>
      <c r="K30" s="50"/>
      <c r="L30" s="50"/>
      <c r="M30" s="50"/>
      <c r="N30" s="50"/>
      <c r="O30" s="63"/>
    </row>
    <row r="31" ht="16.5" customHeight="1" spans="1:15">
      <c r="A31" s="176" t="s">
        <v>132</v>
      </c>
      <c r="B31" s="176" t="s">
        <v>133</v>
      </c>
      <c r="C31" s="143">
        <v>1726485.26</v>
      </c>
      <c r="D31" s="143">
        <v>1726485.26</v>
      </c>
      <c r="E31" s="143">
        <v>1726485.26</v>
      </c>
      <c r="F31" s="143"/>
      <c r="G31" s="63"/>
      <c r="H31" s="50"/>
      <c r="I31" s="50"/>
      <c r="J31" s="50"/>
      <c r="K31" s="50"/>
      <c r="L31" s="50"/>
      <c r="M31" s="50"/>
      <c r="N31" s="50"/>
      <c r="O31" s="63"/>
    </row>
    <row r="32" ht="16.5" customHeight="1" spans="1:15">
      <c r="A32" s="176" t="s">
        <v>134</v>
      </c>
      <c r="B32" s="176" t="s">
        <v>135</v>
      </c>
      <c r="C32" s="143">
        <v>1726485.26</v>
      </c>
      <c r="D32" s="143">
        <v>1726485.26</v>
      </c>
      <c r="E32" s="143">
        <v>1726485.26</v>
      </c>
      <c r="F32" s="143"/>
      <c r="G32" s="63"/>
      <c r="H32" s="50"/>
      <c r="I32" s="50"/>
      <c r="J32" s="50"/>
      <c r="K32" s="50"/>
      <c r="L32" s="50"/>
      <c r="M32" s="50"/>
      <c r="N32" s="50"/>
      <c r="O32" s="63"/>
    </row>
    <row r="33" ht="20.25" customHeight="1" spans="1:15">
      <c r="A33" s="31" t="s">
        <v>136</v>
      </c>
      <c r="B33" s="31" t="s">
        <v>137</v>
      </c>
      <c r="C33" s="143">
        <v>1726485.26</v>
      </c>
      <c r="D33" s="143">
        <v>1726485.26</v>
      </c>
      <c r="E33" s="143">
        <v>1726485.26</v>
      </c>
      <c r="F33" s="143"/>
      <c r="G33" s="96"/>
      <c r="H33" s="143"/>
      <c r="I33" s="143"/>
      <c r="J33" s="143"/>
      <c r="K33" s="143"/>
      <c r="L33" s="143"/>
      <c r="M33" s="96"/>
      <c r="N33" s="143"/>
      <c r="O33" s="143"/>
    </row>
    <row r="34" ht="17.25" customHeight="1" spans="1:15">
      <c r="A34" s="111" t="s">
        <v>138</v>
      </c>
      <c r="B34" s="112"/>
      <c r="C34" s="143">
        <v>34421300.42</v>
      </c>
      <c r="D34" s="143">
        <v>34421300.42</v>
      </c>
      <c r="E34" s="143">
        <v>28939895.79</v>
      </c>
      <c r="F34" s="143">
        <v>5481404.63</v>
      </c>
      <c r="G34" s="96"/>
      <c r="H34" s="143"/>
      <c r="I34" s="143"/>
      <c r="J34" s="143"/>
      <c r="K34" s="143"/>
      <c r="L34" s="143"/>
      <c r="M34" s="96"/>
      <c r="N34" s="143"/>
      <c r="O34" s="143"/>
    </row>
  </sheetData>
  <mergeCells count="11">
    <mergeCell ref="A3:O3"/>
    <mergeCell ref="A4:L4"/>
    <mergeCell ref="D5:F5"/>
    <mergeCell ref="J5:O5"/>
    <mergeCell ref="A34:B34"/>
    <mergeCell ref="A5:A6"/>
    <mergeCell ref="B5:B6"/>
    <mergeCell ref="C5:C6"/>
    <mergeCell ref="G5:G6"/>
    <mergeCell ref="H5:H6"/>
    <mergeCell ref="I5:I6"/>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6"/>
  <sheetViews>
    <sheetView showZeros="0" workbookViewId="0">
      <pane ySplit="1" topLeftCell="A2" activePane="bottomLeft" state="frozen"/>
      <selection/>
      <selection pane="bottomLeft" activeCell="C35" sqref="C35"/>
    </sheetView>
  </sheetViews>
  <sheetFormatPr defaultColWidth="9.14166666666667" defaultRowHeight="14.25" customHeight="1" outlineLevelCol="3"/>
  <cols>
    <col min="1" max="1" width="49.275" customWidth="1"/>
    <col min="2" max="2" width="43.3166666666667" customWidth="1"/>
    <col min="3" max="3" width="48.575" customWidth="1"/>
    <col min="4" max="4" width="41.175" customWidth="1"/>
  </cols>
  <sheetData>
    <row r="1" customHeight="1" spans="1:4">
      <c r="A1" s="1"/>
      <c r="B1" s="1"/>
      <c r="C1" s="1"/>
      <c r="D1" s="1"/>
    </row>
    <row r="2" customHeight="1" spans="4:4">
      <c r="D2" s="106" t="s">
        <v>139</v>
      </c>
    </row>
    <row r="3" ht="31.5" customHeight="1" spans="1:4">
      <c r="A3" s="47" t="s">
        <v>140</v>
      </c>
      <c r="B3" s="157"/>
      <c r="C3" s="157"/>
      <c r="D3" s="157"/>
    </row>
    <row r="4" ht="17.25" customHeight="1" spans="1:4">
      <c r="A4" s="5" t="str">
        <f>"迪庆藏族自治州公安局交通警察支队："&amp;""</f>
        <v>迪庆藏族自治州公安局交通警察支队：</v>
      </c>
      <c r="B4" s="158"/>
      <c r="C4" s="158"/>
      <c r="D4" s="107" t="s">
        <v>2</v>
      </c>
    </row>
    <row r="5" ht="24.65" customHeight="1" spans="1:4">
      <c r="A5" s="11" t="s">
        <v>3</v>
      </c>
      <c r="B5" s="13"/>
      <c r="C5" s="11" t="s">
        <v>4</v>
      </c>
      <c r="D5" s="13"/>
    </row>
    <row r="6" ht="15.65" customHeight="1" spans="1:4">
      <c r="A6" s="16" t="s">
        <v>5</v>
      </c>
      <c r="B6" s="159" t="s">
        <v>6</v>
      </c>
      <c r="C6" s="16" t="s">
        <v>141</v>
      </c>
      <c r="D6" s="159" t="s">
        <v>6</v>
      </c>
    </row>
    <row r="7" ht="14.15" customHeight="1" spans="1:4">
      <c r="A7" s="19"/>
      <c r="B7" s="18"/>
      <c r="C7" s="19"/>
      <c r="D7" s="18"/>
    </row>
    <row r="8" ht="29.15" customHeight="1" spans="1:4">
      <c r="A8" s="160" t="s">
        <v>142</v>
      </c>
      <c r="B8" s="161">
        <v>33169895.79</v>
      </c>
      <c r="C8" s="162" t="s">
        <v>143</v>
      </c>
      <c r="D8" s="133">
        <v>34421300.42</v>
      </c>
    </row>
    <row r="9" ht="29.15" customHeight="1" spans="1:4">
      <c r="A9" s="163" t="s">
        <v>144</v>
      </c>
      <c r="B9" s="96">
        <v>33169895.79</v>
      </c>
      <c r="C9" s="164" t="s">
        <v>9</v>
      </c>
      <c r="D9" s="133">
        <v>90000</v>
      </c>
    </row>
    <row r="10" ht="29.15" customHeight="1" spans="1:4">
      <c r="A10" s="163" t="s">
        <v>145</v>
      </c>
      <c r="B10" s="96"/>
      <c r="C10" s="164" t="s">
        <v>11</v>
      </c>
      <c r="D10" s="133"/>
    </row>
    <row r="11" ht="29.15" customHeight="1" spans="1:4">
      <c r="A11" s="163" t="s">
        <v>146</v>
      </c>
      <c r="B11" s="96"/>
      <c r="C11" s="164" t="s">
        <v>13</v>
      </c>
      <c r="D11" s="133"/>
    </row>
    <row r="12" ht="29.15" customHeight="1" spans="1:4">
      <c r="A12" s="165" t="s">
        <v>147</v>
      </c>
      <c r="B12" s="166">
        <v>1251404.63</v>
      </c>
      <c r="C12" s="164" t="s">
        <v>15</v>
      </c>
      <c r="D12" s="133">
        <v>28701735.33</v>
      </c>
    </row>
    <row r="13" ht="29.15" customHeight="1" spans="1:4">
      <c r="A13" s="163" t="s">
        <v>144</v>
      </c>
      <c r="B13" s="143">
        <v>1251404.63</v>
      </c>
      <c r="C13" s="164" t="s">
        <v>17</v>
      </c>
      <c r="D13" s="133"/>
    </row>
    <row r="14" ht="29.15" customHeight="1" spans="1:4">
      <c r="A14" s="167" t="s">
        <v>145</v>
      </c>
      <c r="B14" s="143"/>
      <c r="C14" s="164" t="s">
        <v>19</v>
      </c>
      <c r="D14" s="133"/>
    </row>
    <row r="15" ht="29.15" customHeight="1" spans="1:4">
      <c r="A15" s="167" t="s">
        <v>146</v>
      </c>
      <c r="B15" s="143"/>
      <c r="C15" s="164" t="s">
        <v>21</v>
      </c>
      <c r="D15" s="133"/>
    </row>
    <row r="16" ht="29.15" customHeight="1" spans="1:4">
      <c r="A16" s="167"/>
      <c r="B16" s="143"/>
      <c r="C16" s="164" t="s">
        <v>23</v>
      </c>
      <c r="D16" s="133">
        <v>2199084.35</v>
      </c>
    </row>
    <row r="17" ht="29.15" customHeight="1" spans="1:4">
      <c r="A17" s="167"/>
      <c r="B17" s="143"/>
      <c r="C17" s="164" t="s">
        <v>25</v>
      </c>
      <c r="D17" s="133">
        <v>1703995.48</v>
      </c>
    </row>
    <row r="18" ht="29.15" customHeight="1" spans="1:4">
      <c r="A18" s="167"/>
      <c r="B18" s="143"/>
      <c r="C18" s="164" t="s">
        <v>27</v>
      </c>
      <c r="D18" s="133"/>
    </row>
    <row r="19" ht="29.15" customHeight="1" spans="1:4">
      <c r="A19" s="167"/>
      <c r="B19" s="143"/>
      <c r="C19" s="164" t="s">
        <v>28</v>
      </c>
      <c r="D19" s="133"/>
    </row>
    <row r="20" ht="29.15" customHeight="1" spans="1:4">
      <c r="A20" s="167"/>
      <c r="B20" s="143"/>
      <c r="C20" s="164" t="s">
        <v>29</v>
      </c>
      <c r="D20" s="133"/>
    </row>
    <row r="21" ht="29.15" customHeight="1" spans="1:4">
      <c r="A21" s="167"/>
      <c r="B21" s="143"/>
      <c r="C21" s="164" t="s">
        <v>30</v>
      </c>
      <c r="D21" s="133"/>
    </row>
    <row r="22" ht="29.15" customHeight="1" spans="1:4">
      <c r="A22" s="167"/>
      <c r="B22" s="143"/>
      <c r="C22" s="164" t="s">
        <v>31</v>
      </c>
      <c r="D22" s="133"/>
    </row>
    <row r="23" ht="29.15" customHeight="1" spans="1:4">
      <c r="A23" s="167"/>
      <c r="B23" s="143"/>
      <c r="C23" s="164" t="s">
        <v>32</v>
      </c>
      <c r="D23" s="133"/>
    </row>
    <row r="24" ht="29.15" customHeight="1" spans="1:4">
      <c r="A24" s="167"/>
      <c r="B24" s="143"/>
      <c r="C24" s="164" t="s">
        <v>33</v>
      </c>
      <c r="D24" s="133"/>
    </row>
    <row r="25" ht="29.15" customHeight="1" spans="1:4">
      <c r="A25" s="167"/>
      <c r="B25" s="143"/>
      <c r="C25" s="164" t="s">
        <v>34</v>
      </c>
      <c r="D25" s="133"/>
    </row>
    <row r="26" ht="29.15" customHeight="1" spans="1:4">
      <c r="A26" s="167"/>
      <c r="B26" s="143"/>
      <c r="C26" s="164" t="s">
        <v>35</v>
      </c>
      <c r="D26" s="133"/>
    </row>
    <row r="27" ht="29.15" customHeight="1" spans="1:4">
      <c r="A27" s="167"/>
      <c r="B27" s="143"/>
      <c r="C27" s="164" t="s">
        <v>36</v>
      </c>
      <c r="D27" s="133">
        <v>1726485.26</v>
      </c>
    </row>
    <row r="28" ht="29.15" customHeight="1" spans="1:4">
      <c r="A28" s="167"/>
      <c r="B28" s="143"/>
      <c r="C28" s="164" t="s">
        <v>37</v>
      </c>
      <c r="D28" s="133"/>
    </row>
    <row r="29" ht="29.15" customHeight="1" spans="1:4">
      <c r="A29" s="167"/>
      <c r="B29" s="143"/>
      <c r="C29" s="164" t="s">
        <v>38</v>
      </c>
      <c r="D29" s="133"/>
    </row>
    <row r="30" ht="29.15" customHeight="1" spans="1:4">
      <c r="A30" s="167"/>
      <c r="B30" s="143"/>
      <c r="C30" s="164" t="s">
        <v>39</v>
      </c>
      <c r="D30" s="133"/>
    </row>
    <row r="31" ht="29.15" customHeight="1" spans="1:4">
      <c r="A31" s="168"/>
      <c r="B31" s="143"/>
      <c r="C31" s="164" t="s">
        <v>40</v>
      </c>
      <c r="D31" s="133"/>
    </row>
    <row r="32" ht="29.15" customHeight="1" spans="1:4">
      <c r="A32" s="169"/>
      <c r="B32" s="170"/>
      <c r="C32" s="164" t="s">
        <v>41</v>
      </c>
      <c r="D32" s="133"/>
    </row>
    <row r="33" ht="29.15" customHeight="1" spans="1:4">
      <c r="A33" s="169"/>
      <c r="B33" s="170"/>
      <c r="C33" s="164" t="s">
        <v>42</v>
      </c>
      <c r="D33" s="133"/>
    </row>
    <row r="34" ht="29.15" customHeight="1" spans="1:4">
      <c r="A34" s="169"/>
      <c r="B34" s="170"/>
      <c r="C34" s="164" t="s">
        <v>43</v>
      </c>
      <c r="D34" s="133"/>
    </row>
    <row r="35" ht="29.15" customHeight="1" spans="1:4">
      <c r="A35" s="171"/>
      <c r="B35" s="166"/>
      <c r="C35" s="172" t="s">
        <v>148</v>
      </c>
      <c r="D35" s="166"/>
    </row>
    <row r="36" ht="29.15" customHeight="1" spans="1:4">
      <c r="A36" s="173" t="s">
        <v>149</v>
      </c>
      <c r="B36" s="166">
        <v>34421300.42</v>
      </c>
      <c r="C36" s="174" t="s">
        <v>52</v>
      </c>
      <c r="D36" s="166">
        <v>34421300.42</v>
      </c>
    </row>
  </sheetData>
  <mergeCells count="8">
    <mergeCell ref="A3:D3"/>
    <mergeCell ref="A4:B4"/>
    <mergeCell ref="A5:B5"/>
    <mergeCell ref="C5:D5"/>
    <mergeCell ref="A6:A7"/>
    <mergeCell ref="B6:B7"/>
    <mergeCell ref="C6:C7"/>
    <mergeCell ref="D6:D7"/>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2"/>
  <sheetViews>
    <sheetView showZeros="0" workbookViewId="0">
      <pane ySplit="1" topLeftCell="A2" activePane="bottomLeft" state="frozen"/>
      <selection/>
      <selection pane="bottomLeft" activeCell="E23" sqref="E23"/>
    </sheetView>
  </sheetViews>
  <sheetFormatPr defaultColWidth="9.14166666666667" defaultRowHeight="14.25" customHeight="1" outlineLevelCol="6"/>
  <cols>
    <col min="1" max="1" width="20.1416666666667" customWidth="1"/>
    <col min="2" max="2" width="37.3166666666667" customWidth="1"/>
    <col min="3" max="3" width="24.275" customWidth="1"/>
    <col min="4" max="6" width="25.025" customWidth="1"/>
    <col min="7" max="7" width="24.275" customWidth="1"/>
  </cols>
  <sheetData>
    <row r="1" customHeight="1" spans="1:7">
      <c r="A1" s="1"/>
      <c r="B1" s="1"/>
      <c r="C1" s="1"/>
      <c r="D1" s="1"/>
      <c r="E1" s="1"/>
      <c r="F1" s="1"/>
      <c r="G1" s="1"/>
    </row>
    <row r="2" ht="12" customHeight="1" spans="4:7">
      <c r="D2" s="130"/>
      <c r="F2" s="57"/>
      <c r="G2" s="57" t="s">
        <v>150</v>
      </c>
    </row>
    <row r="3" ht="39" customHeight="1" spans="1:7">
      <c r="A3" s="4" t="s">
        <v>151</v>
      </c>
      <c r="B3" s="4"/>
      <c r="C3" s="4"/>
      <c r="D3" s="4"/>
      <c r="E3" s="4"/>
      <c r="F3" s="4"/>
      <c r="G3" s="4"/>
    </row>
    <row r="4" ht="18" customHeight="1" spans="1:7">
      <c r="A4" s="5" t="str">
        <f>"迪庆藏族自治州公安局交通警察支队："&amp;""</f>
        <v>迪庆藏族自治州公安局交通警察支队：</v>
      </c>
      <c r="F4" s="110"/>
      <c r="G4" s="110" t="s">
        <v>2</v>
      </c>
    </row>
    <row r="5" ht="20.25" customHeight="1" spans="1:7">
      <c r="A5" s="145" t="s">
        <v>152</v>
      </c>
      <c r="B5" s="146"/>
      <c r="C5" s="147" t="s">
        <v>57</v>
      </c>
      <c r="D5" s="12" t="s">
        <v>84</v>
      </c>
      <c r="E5" s="12"/>
      <c r="F5" s="13"/>
      <c r="G5" s="147" t="s">
        <v>85</v>
      </c>
    </row>
    <row r="6" ht="20.25" customHeight="1" spans="1:7">
      <c r="A6" s="148" t="s">
        <v>75</v>
      </c>
      <c r="B6" s="149" t="s">
        <v>76</v>
      </c>
      <c r="C6" s="98"/>
      <c r="D6" s="98" t="s">
        <v>59</v>
      </c>
      <c r="E6" s="98" t="s">
        <v>153</v>
      </c>
      <c r="F6" s="98" t="s">
        <v>154</v>
      </c>
      <c r="G6" s="98"/>
    </row>
    <row r="7" ht="13.5" customHeight="1" spans="1:7">
      <c r="A7" s="150" t="s">
        <v>155</v>
      </c>
      <c r="B7" s="150" t="s">
        <v>156</v>
      </c>
      <c r="C7" s="150" t="s">
        <v>157</v>
      </c>
      <c r="D7" s="63"/>
      <c r="E7" s="150" t="s">
        <v>158</v>
      </c>
      <c r="F7" s="150" t="s">
        <v>159</v>
      </c>
      <c r="G7" s="150" t="s">
        <v>160</v>
      </c>
    </row>
    <row r="8" ht="13.5" customHeight="1" spans="1:7">
      <c r="A8" s="113" t="s">
        <v>86</v>
      </c>
      <c r="B8" s="113" t="s">
        <v>87</v>
      </c>
      <c r="C8" s="151">
        <v>90000</v>
      </c>
      <c r="D8" s="151">
        <v>90000</v>
      </c>
      <c r="E8" s="151"/>
      <c r="F8" s="151">
        <v>90000</v>
      </c>
      <c r="G8" s="151"/>
    </row>
    <row r="9" ht="13.5" customHeight="1" spans="1:7">
      <c r="A9" s="152" t="s">
        <v>88</v>
      </c>
      <c r="B9" s="152" t="s">
        <v>161</v>
      </c>
      <c r="C9" s="151">
        <v>90000</v>
      </c>
      <c r="D9" s="151">
        <v>90000</v>
      </c>
      <c r="E9" s="151"/>
      <c r="F9" s="151">
        <v>90000</v>
      </c>
      <c r="G9" s="151"/>
    </row>
    <row r="10" ht="13.5" customHeight="1" spans="1:7">
      <c r="A10" s="153" t="s">
        <v>90</v>
      </c>
      <c r="B10" s="153" t="s">
        <v>161</v>
      </c>
      <c r="C10" s="151">
        <v>90000</v>
      </c>
      <c r="D10" s="151">
        <v>90000</v>
      </c>
      <c r="E10" s="151"/>
      <c r="F10" s="151">
        <v>90000</v>
      </c>
      <c r="G10" s="151"/>
    </row>
    <row r="11" ht="13.5" customHeight="1" spans="1:7">
      <c r="A11" s="113" t="s">
        <v>92</v>
      </c>
      <c r="B11" s="113" t="s">
        <v>93</v>
      </c>
      <c r="C11" s="151">
        <v>28701735.33</v>
      </c>
      <c r="D11" s="151">
        <v>23220330.7</v>
      </c>
      <c r="E11" s="151">
        <v>20754777.2</v>
      </c>
      <c r="F11" s="151">
        <v>2465553.5</v>
      </c>
      <c r="G11" s="151">
        <v>5481404.63</v>
      </c>
    </row>
    <row r="12" ht="13.5" customHeight="1" spans="1:7">
      <c r="A12" s="152" t="s">
        <v>94</v>
      </c>
      <c r="B12" s="152" t="s">
        <v>162</v>
      </c>
      <c r="C12" s="151">
        <v>28701735.33</v>
      </c>
      <c r="D12" s="151">
        <v>23220330.7</v>
      </c>
      <c r="E12" s="151">
        <v>20754777.2</v>
      </c>
      <c r="F12" s="151">
        <v>2465553.5</v>
      </c>
      <c r="G12" s="151">
        <v>5481404.63</v>
      </c>
    </row>
    <row r="13" ht="13.5" customHeight="1" spans="1:7">
      <c r="A13" s="153" t="s">
        <v>96</v>
      </c>
      <c r="B13" s="153" t="s">
        <v>163</v>
      </c>
      <c r="C13" s="151">
        <v>16789730.7</v>
      </c>
      <c r="D13" s="151">
        <v>16789730.7</v>
      </c>
      <c r="E13" s="151">
        <v>15114177.2</v>
      </c>
      <c r="F13" s="151">
        <v>1675553.5</v>
      </c>
      <c r="G13" s="151"/>
    </row>
    <row r="14" ht="13.5" customHeight="1" spans="1:7">
      <c r="A14" s="153" t="s">
        <v>98</v>
      </c>
      <c r="B14" s="153" t="s">
        <v>164</v>
      </c>
      <c r="C14" s="151">
        <v>3580000</v>
      </c>
      <c r="D14" s="151"/>
      <c r="E14" s="151"/>
      <c r="F14" s="151"/>
      <c r="G14" s="151">
        <v>3580000</v>
      </c>
    </row>
    <row r="15" ht="13.5" customHeight="1" spans="1:7">
      <c r="A15" s="153" t="s">
        <v>100</v>
      </c>
      <c r="B15" s="153" t="s">
        <v>165</v>
      </c>
      <c r="C15" s="151">
        <v>1713581.46</v>
      </c>
      <c r="D15" s="151"/>
      <c r="E15" s="151"/>
      <c r="F15" s="151"/>
      <c r="G15" s="151">
        <v>1713581.46</v>
      </c>
    </row>
    <row r="16" ht="13.5" customHeight="1" spans="1:7">
      <c r="A16" s="153" t="s">
        <v>102</v>
      </c>
      <c r="B16" s="153" t="s">
        <v>166</v>
      </c>
      <c r="C16" s="151">
        <v>187823.17</v>
      </c>
      <c r="D16" s="151"/>
      <c r="E16" s="151"/>
      <c r="F16" s="151"/>
      <c r="G16" s="151">
        <v>187823.17</v>
      </c>
    </row>
    <row r="17" ht="13.5" customHeight="1" spans="1:7">
      <c r="A17" s="153" t="s">
        <v>104</v>
      </c>
      <c r="B17" s="153" t="s">
        <v>167</v>
      </c>
      <c r="C17" s="151">
        <v>6430600</v>
      </c>
      <c r="D17" s="151">
        <v>6430600</v>
      </c>
      <c r="E17" s="151">
        <v>5640600</v>
      </c>
      <c r="F17" s="151">
        <v>790000</v>
      </c>
      <c r="G17" s="151"/>
    </row>
    <row r="18" ht="13.5" customHeight="1" spans="1:7">
      <c r="A18" s="113" t="s">
        <v>106</v>
      </c>
      <c r="B18" s="113" t="s">
        <v>107</v>
      </c>
      <c r="C18" s="151">
        <v>2199084.35</v>
      </c>
      <c r="D18" s="151">
        <v>2199084.35</v>
      </c>
      <c r="E18" s="151">
        <v>2171884.35</v>
      </c>
      <c r="F18" s="151">
        <v>27200</v>
      </c>
      <c r="G18" s="151"/>
    </row>
    <row r="19" ht="13.5" customHeight="1" spans="1:7">
      <c r="A19" s="152" t="s">
        <v>108</v>
      </c>
      <c r="B19" s="152" t="s">
        <v>168</v>
      </c>
      <c r="C19" s="151">
        <v>2187612.35</v>
      </c>
      <c r="D19" s="151">
        <v>2187612.35</v>
      </c>
      <c r="E19" s="151">
        <v>2160412.35</v>
      </c>
      <c r="F19" s="151">
        <v>27200</v>
      </c>
      <c r="G19" s="151"/>
    </row>
    <row r="20" ht="13.5" customHeight="1" spans="1:7">
      <c r="A20" s="153" t="s">
        <v>110</v>
      </c>
      <c r="B20" s="153" t="s">
        <v>169</v>
      </c>
      <c r="C20" s="151">
        <v>2160412.35</v>
      </c>
      <c r="D20" s="151">
        <v>2160412.35</v>
      </c>
      <c r="E20" s="151">
        <v>2160412.35</v>
      </c>
      <c r="F20" s="151"/>
      <c r="G20" s="151"/>
    </row>
    <row r="21" ht="13.5" customHeight="1" spans="1:7">
      <c r="A21" s="153" t="s">
        <v>114</v>
      </c>
      <c r="B21" s="153" t="s">
        <v>170</v>
      </c>
      <c r="C21" s="151">
        <v>27200</v>
      </c>
      <c r="D21" s="151">
        <v>27200</v>
      </c>
      <c r="E21" s="151"/>
      <c r="F21" s="151">
        <v>27200</v>
      </c>
      <c r="G21" s="151"/>
    </row>
    <row r="22" ht="13.5" customHeight="1" spans="1:7">
      <c r="A22" s="152" t="s">
        <v>116</v>
      </c>
      <c r="B22" s="152" t="s">
        <v>171</v>
      </c>
      <c r="C22" s="151">
        <v>11472</v>
      </c>
      <c r="D22" s="151">
        <v>11472</v>
      </c>
      <c r="E22" s="151">
        <v>11472</v>
      </c>
      <c r="F22" s="151"/>
      <c r="G22" s="151"/>
    </row>
    <row r="23" ht="13.5" customHeight="1" spans="1:7">
      <c r="A23" s="153" t="s">
        <v>118</v>
      </c>
      <c r="B23" s="153" t="s">
        <v>172</v>
      </c>
      <c r="C23" s="151">
        <v>11472</v>
      </c>
      <c r="D23" s="151">
        <v>11472</v>
      </c>
      <c r="E23" s="151">
        <v>11472</v>
      </c>
      <c r="F23" s="151"/>
      <c r="G23" s="151"/>
    </row>
    <row r="24" ht="13.5" customHeight="1" spans="1:7">
      <c r="A24" s="113" t="s">
        <v>120</v>
      </c>
      <c r="B24" s="113" t="s">
        <v>121</v>
      </c>
      <c r="C24" s="151">
        <v>1703995.48</v>
      </c>
      <c r="D24" s="151">
        <v>1703995.48</v>
      </c>
      <c r="E24" s="151">
        <v>1703995.48</v>
      </c>
      <c r="F24" s="151"/>
      <c r="G24" s="151"/>
    </row>
    <row r="25" ht="13.5" customHeight="1" spans="1:7">
      <c r="A25" s="152" t="s">
        <v>122</v>
      </c>
      <c r="B25" s="152" t="s">
        <v>173</v>
      </c>
      <c r="C25" s="151">
        <v>1703995.48</v>
      </c>
      <c r="D25" s="151">
        <v>1703995.48</v>
      </c>
      <c r="E25" s="151">
        <v>1703995.48</v>
      </c>
      <c r="F25" s="151"/>
      <c r="G25" s="151"/>
    </row>
    <row r="26" ht="13.5" customHeight="1" spans="1:7">
      <c r="A26" s="153" t="s">
        <v>124</v>
      </c>
      <c r="B26" s="153" t="s">
        <v>174</v>
      </c>
      <c r="C26" s="151">
        <v>1017980.64</v>
      </c>
      <c r="D26" s="151">
        <v>1017980.64</v>
      </c>
      <c r="E26" s="151">
        <v>1017980.64</v>
      </c>
      <c r="F26" s="151"/>
      <c r="G26" s="151"/>
    </row>
    <row r="27" ht="13.5" customHeight="1" spans="1:7">
      <c r="A27" s="153" t="s">
        <v>128</v>
      </c>
      <c r="B27" s="153" t="s">
        <v>175</v>
      </c>
      <c r="C27" s="151">
        <v>635825.69</v>
      </c>
      <c r="D27" s="151">
        <v>635825.69</v>
      </c>
      <c r="E27" s="151">
        <v>635825.69</v>
      </c>
      <c r="F27" s="151"/>
      <c r="G27" s="151"/>
    </row>
    <row r="28" ht="13.5" customHeight="1" spans="1:7">
      <c r="A28" s="153" t="s">
        <v>130</v>
      </c>
      <c r="B28" s="153" t="s">
        <v>176</v>
      </c>
      <c r="C28" s="151">
        <v>50189.15</v>
      </c>
      <c r="D28" s="151">
        <v>50189.15</v>
      </c>
      <c r="E28" s="151">
        <v>50189.15</v>
      </c>
      <c r="F28" s="151"/>
      <c r="G28" s="151"/>
    </row>
    <row r="29" ht="13.5" customHeight="1" spans="1:7">
      <c r="A29" s="113" t="s">
        <v>132</v>
      </c>
      <c r="B29" s="113" t="s">
        <v>133</v>
      </c>
      <c r="C29" s="151">
        <v>1726485.26</v>
      </c>
      <c r="D29" s="151">
        <v>1726485.26</v>
      </c>
      <c r="E29" s="151">
        <v>1726485.26</v>
      </c>
      <c r="F29" s="151"/>
      <c r="G29" s="151"/>
    </row>
    <row r="30" ht="13.5" customHeight="1" spans="1:7">
      <c r="A30" s="152" t="s">
        <v>134</v>
      </c>
      <c r="B30" s="152" t="s">
        <v>177</v>
      </c>
      <c r="C30" s="151">
        <v>1726485.26</v>
      </c>
      <c r="D30" s="151">
        <v>1726485.26</v>
      </c>
      <c r="E30" s="151">
        <v>1726485.26</v>
      </c>
      <c r="F30" s="151"/>
      <c r="G30" s="151"/>
    </row>
    <row r="31" ht="18" customHeight="1" spans="1:7">
      <c r="A31" s="153" t="s">
        <v>136</v>
      </c>
      <c r="B31" s="153" t="s">
        <v>178</v>
      </c>
      <c r="C31" s="151">
        <v>1726485.26</v>
      </c>
      <c r="D31" s="151">
        <v>1726485.26</v>
      </c>
      <c r="E31" s="151">
        <v>1726485.26</v>
      </c>
      <c r="F31" s="151"/>
      <c r="G31" s="151"/>
    </row>
    <row r="32" ht="18" customHeight="1" spans="1:7">
      <c r="A32" s="154" t="s">
        <v>138</v>
      </c>
      <c r="B32" s="155"/>
      <c r="C32" s="156">
        <v>34421300.42</v>
      </c>
      <c r="D32" s="151">
        <v>28939895.79</v>
      </c>
      <c r="E32" s="156">
        <v>26357142.29</v>
      </c>
      <c r="F32" s="156">
        <v>2582753.5</v>
      </c>
      <c r="G32" s="156">
        <v>5481404.63</v>
      </c>
    </row>
  </sheetData>
  <mergeCells count="7">
    <mergeCell ref="A3:G3"/>
    <mergeCell ref="A4:E4"/>
    <mergeCell ref="A5:B5"/>
    <mergeCell ref="D5:F5"/>
    <mergeCell ref="A32:B32"/>
    <mergeCell ref="C5:C6"/>
    <mergeCell ref="G5:G6"/>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C15" sqref="C15"/>
    </sheetView>
  </sheetViews>
  <sheetFormatPr defaultColWidth="9.14166666666667" defaultRowHeight="14.25" customHeight="1" outlineLevelRow="7" outlineLevelCol="5"/>
  <cols>
    <col min="1" max="1" width="27.425" customWidth="1"/>
    <col min="2" max="6" width="31.175" customWidth="1"/>
  </cols>
  <sheetData>
    <row r="1" customHeight="1" spans="1:6">
      <c r="A1" s="1"/>
      <c r="B1" s="1"/>
      <c r="C1" s="1"/>
      <c r="D1" s="1"/>
      <c r="E1" s="1"/>
      <c r="F1" s="1"/>
    </row>
    <row r="2" ht="12" customHeight="1" spans="1:6">
      <c r="A2" s="138"/>
      <c r="B2" s="138"/>
      <c r="C2" s="66"/>
      <c r="F2" s="139" t="s">
        <v>179</v>
      </c>
    </row>
    <row r="3" ht="25.5" customHeight="1" spans="1:6">
      <c r="A3" s="140" t="s">
        <v>180</v>
      </c>
      <c r="B3" s="140"/>
      <c r="C3" s="140"/>
      <c r="D3" s="140"/>
      <c r="E3" s="140"/>
      <c r="F3" s="140"/>
    </row>
    <row r="4" ht="15.75" customHeight="1" spans="1:6">
      <c r="A4" s="5" t="str">
        <f>"迪庆藏族自治州公安局交通警察支队："&amp;""</f>
        <v>迪庆藏族自治州公安局交通警察支队：</v>
      </c>
      <c r="B4" s="138"/>
      <c r="C4" s="66"/>
      <c r="F4" s="139" t="s">
        <v>181</v>
      </c>
    </row>
    <row r="5" ht="19.5" customHeight="1" spans="1:6">
      <c r="A5" s="10" t="s">
        <v>182</v>
      </c>
      <c r="B5" s="16" t="s">
        <v>183</v>
      </c>
      <c r="C5" s="11" t="s">
        <v>184</v>
      </c>
      <c r="D5" s="12"/>
      <c r="E5" s="13"/>
      <c r="F5" s="16" t="s">
        <v>185</v>
      </c>
    </row>
    <row r="6" ht="19.5" customHeight="1" spans="1:6">
      <c r="A6" s="18"/>
      <c r="B6" s="19"/>
      <c r="C6" s="63" t="s">
        <v>59</v>
      </c>
      <c r="D6" s="63" t="s">
        <v>186</v>
      </c>
      <c r="E6" s="63" t="s">
        <v>187</v>
      </c>
      <c r="F6" s="19"/>
    </row>
    <row r="7" ht="18.75" customHeight="1" spans="1:6">
      <c r="A7" s="141">
        <v>1</v>
      </c>
      <c r="B7" s="141">
        <v>2</v>
      </c>
      <c r="C7" s="142">
        <v>3</v>
      </c>
      <c r="D7" s="141">
        <v>4</v>
      </c>
      <c r="E7" s="141">
        <v>5</v>
      </c>
      <c r="F7" s="141">
        <v>6</v>
      </c>
    </row>
    <row r="8" ht="18.75" customHeight="1" spans="1:6">
      <c r="A8" s="143">
        <v>279000</v>
      </c>
      <c r="B8" s="143"/>
      <c r="C8" s="144">
        <v>275000</v>
      </c>
      <c r="D8" s="143"/>
      <c r="E8" s="143">
        <v>275000</v>
      </c>
      <c r="F8" s="143">
        <v>4000</v>
      </c>
    </row>
  </sheetData>
  <mergeCells count="6">
    <mergeCell ref="A3:F3"/>
    <mergeCell ref="A4:D4"/>
    <mergeCell ref="C5:E5"/>
    <mergeCell ref="A5:A6"/>
    <mergeCell ref="B5:B6"/>
    <mergeCell ref="F5:F6"/>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38"/>
  <sheetViews>
    <sheetView showZeros="0" workbookViewId="0">
      <pane ySplit="1" topLeftCell="A8" activePane="bottomLeft" state="frozen"/>
      <selection/>
      <selection pane="bottomLeft" activeCell="E33" sqref="E33"/>
    </sheetView>
  </sheetViews>
  <sheetFormatPr defaultColWidth="9.14166666666667" defaultRowHeight="14.25" customHeight="1"/>
  <cols>
    <col min="1" max="1" width="28.7" customWidth="1"/>
    <col min="2" max="3" width="23.85" customWidth="1"/>
    <col min="4" max="4" width="14.6" customWidth="1"/>
    <col min="5" max="5" width="18.45" customWidth="1"/>
    <col min="6" max="6" width="14.7416666666667" customWidth="1"/>
    <col min="7" max="7" width="18.8833333333333" customWidth="1"/>
    <col min="8" max="13" width="15.3166666666667" customWidth="1"/>
    <col min="14" max="16" width="14.7416666666667" customWidth="1"/>
    <col min="17" max="17" width="14.8833333333333" customWidth="1"/>
    <col min="18" max="23" width="15.02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4:23">
      <c r="D2" s="2"/>
      <c r="E2" s="2"/>
      <c r="F2" s="2"/>
      <c r="G2" s="2"/>
      <c r="U2" s="130"/>
      <c r="W2" s="57" t="s">
        <v>188</v>
      </c>
    </row>
    <row r="3" ht="27.75" customHeight="1" spans="1:23">
      <c r="A3" s="29" t="s">
        <v>189</v>
      </c>
      <c r="B3" s="29"/>
      <c r="C3" s="29"/>
      <c r="D3" s="29"/>
      <c r="E3" s="29"/>
      <c r="F3" s="29"/>
      <c r="G3" s="29"/>
      <c r="H3" s="29"/>
      <c r="I3" s="29"/>
      <c r="J3" s="29"/>
      <c r="K3" s="29"/>
      <c r="L3" s="29"/>
      <c r="M3" s="29"/>
      <c r="N3" s="29"/>
      <c r="O3" s="29"/>
      <c r="P3" s="29"/>
      <c r="Q3" s="29"/>
      <c r="R3" s="29"/>
      <c r="S3" s="29"/>
      <c r="T3" s="29"/>
      <c r="U3" s="29"/>
      <c r="V3" s="29"/>
      <c r="W3" s="29"/>
    </row>
    <row r="4" ht="13.5" customHeight="1" spans="1:23">
      <c r="A4" s="5" t="str">
        <f>"迪庆藏族自治州公安局交通警察支队："&amp;""</f>
        <v>迪庆藏族自治州公安局交通警察支队：</v>
      </c>
      <c r="B4" s="6"/>
      <c r="C4" s="6"/>
      <c r="D4" s="6"/>
      <c r="E4" s="6"/>
      <c r="F4" s="6"/>
      <c r="G4" s="6"/>
      <c r="H4" s="7"/>
      <c r="I4" s="7"/>
      <c r="J4" s="7"/>
      <c r="K4" s="7"/>
      <c r="L4" s="7"/>
      <c r="M4" s="7"/>
      <c r="N4" s="7"/>
      <c r="O4" s="7"/>
      <c r="P4" s="7"/>
      <c r="Q4" s="7"/>
      <c r="U4" s="130"/>
      <c r="W4" s="110" t="s">
        <v>181</v>
      </c>
    </row>
    <row r="5" ht="21.75" customHeight="1" spans="1:23">
      <c r="A5" s="9" t="s">
        <v>190</v>
      </c>
      <c r="B5" s="9" t="s">
        <v>191</v>
      </c>
      <c r="C5" s="9" t="s">
        <v>192</v>
      </c>
      <c r="D5" s="10" t="s">
        <v>193</v>
      </c>
      <c r="E5" s="10" t="s">
        <v>194</v>
      </c>
      <c r="F5" s="10" t="s">
        <v>195</v>
      </c>
      <c r="G5" s="10" t="s">
        <v>196</v>
      </c>
      <c r="H5" s="63" t="s">
        <v>197</v>
      </c>
      <c r="I5" s="63"/>
      <c r="J5" s="63"/>
      <c r="K5" s="63"/>
      <c r="L5" s="124"/>
      <c r="M5" s="124"/>
      <c r="N5" s="124"/>
      <c r="O5" s="124"/>
      <c r="P5" s="124"/>
      <c r="Q5" s="49"/>
      <c r="R5" s="63"/>
      <c r="S5" s="63"/>
      <c r="T5" s="63"/>
      <c r="U5" s="63"/>
      <c r="V5" s="63"/>
      <c r="W5" s="63"/>
    </row>
    <row r="6" ht="21.75" customHeight="1" spans="1:23">
      <c r="A6" s="14"/>
      <c r="B6" s="14"/>
      <c r="C6" s="14"/>
      <c r="D6" s="15"/>
      <c r="E6" s="15"/>
      <c r="F6" s="15"/>
      <c r="G6" s="15"/>
      <c r="H6" s="63" t="s">
        <v>57</v>
      </c>
      <c r="I6" s="49" t="s">
        <v>60</v>
      </c>
      <c r="J6" s="49"/>
      <c r="K6" s="49"/>
      <c r="L6" s="124"/>
      <c r="M6" s="124"/>
      <c r="N6" s="124" t="s">
        <v>198</v>
      </c>
      <c r="O6" s="124"/>
      <c r="P6" s="124"/>
      <c r="Q6" s="49" t="s">
        <v>63</v>
      </c>
      <c r="R6" s="63" t="s">
        <v>78</v>
      </c>
      <c r="S6" s="49"/>
      <c r="T6" s="49"/>
      <c r="U6" s="49"/>
      <c r="V6" s="49"/>
      <c r="W6" s="49"/>
    </row>
    <row r="7" ht="15" customHeight="1" spans="1:23">
      <c r="A7" s="17"/>
      <c r="B7" s="17"/>
      <c r="C7" s="17"/>
      <c r="D7" s="18"/>
      <c r="E7" s="18"/>
      <c r="F7" s="18"/>
      <c r="G7" s="18"/>
      <c r="H7" s="63"/>
      <c r="I7" s="49" t="s">
        <v>199</v>
      </c>
      <c r="J7" s="49" t="s">
        <v>200</v>
      </c>
      <c r="K7" s="49" t="s">
        <v>201</v>
      </c>
      <c r="L7" s="136" t="s">
        <v>202</v>
      </c>
      <c r="M7" s="136" t="s">
        <v>203</v>
      </c>
      <c r="N7" s="136" t="s">
        <v>60</v>
      </c>
      <c r="O7" s="136" t="s">
        <v>61</v>
      </c>
      <c r="P7" s="136" t="s">
        <v>62</v>
      </c>
      <c r="Q7" s="49"/>
      <c r="R7" s="49" t="s">
        <v>59</v>
      </c>
      <c r="S7" s="49" t="s">
        <v>70</v>
      </c>
      <c r="T7" s="49" t="s">
        <v>204</v>
      </c>
      <c r="U7" s="49" t="s">
        <v>66</v>
      </c>
      <c r="V7" s="49" t="s">
        <v>67</v>
      </c>
      <c r="W7" s="49" t="s">
        <v>68</v>
      </c>
    </row>
    <row r="8" ht="27.75" customHeight="1" spans="1:23">
      <c r="A8" s="17"/>
      <c r="B8" s="17"/>
      <c r="C8" s="17"/>
      <c r="D8" s="18"/>
      <c r="E8" s="18"/>
      <c r="F8" s="18"/>
      <c r="G8" s="18"/>
      <c r="H8" s="63"/>
      <c r="I8" s="49"/>
      <c r="J8" s="49"/>
      <c r="K8" s="49"/>
      <c r="L8" s="136"/>
      <c r="M8" s="136"/>
      <c r="N8" s="136"/>
      <c r="O8" s="136"/>
      <c r="P8" s="136"/>
      <c r="Q8" s="49"/>
      <c r="R8" s="49"/>
      <c r="S8" s="49"/>
      <c r="T8" s="49"/>
      <c r="U8" s="49"/>
      <c r="V8" s="49"/>
      <c r="W8" s="49"/>
    </row>
    <row r="9" ht="15" customHeight="1" spans="1:23">
      <c r="A9" s="131">
        <v>1</v>
      </c>
      <c r="B9" s="131">
        <v>2</v>
      </c>
      <c r="C9" s="131">
        <v>3</v>
      </c>
      <c r="D9" s="131">
        <v>4</v>
      </c>
      <c r="E9" s="131">
        <v>5</v>
      </c>
      <c r="F9" s="131">
        <v>6</v>
      </c>
      <c r="G9" s="131">
        <v>7</v>
      </c>
      <c r="H9" s="131">
        <v>8</v>
      </c>
      <c r="I9" s="131">
        <v>9</v>
      </c>
      <c r="J9" s="131">
        <v>10</v>
      </c>
      <c r="K9" s="131">
        <v>11</v>
      </c>
      <c r="L9" s="131">
        <v>12</v>
      </c>
      <c r="M9" s="131">
        <v>13</v>
      </c>
      <c r="N9" s="131">
        <v>14</v>
      </c>
      <c r="O9" s="131">
        <v>15</v>
      </c>
      <c r="P9" s="131">
        <v>16</v>
      </c>
      <c r="Q9" s="131">
        <v>17</v>
      </c>
      <c r="R9" s="131">
        <v>18</v>
      </c>
      <c r="S9" s="131">
        <v>19</v>
      </c>
      <c r="T9" s="131">
        <v>20</v>
      </c>
      <c r="U9" s="131">
        <v>21</v>
      </c>
      <c r="V9" s="131">
        <v>22</v>
      </c>
      <c r="W9" s="131">
        <v>23</v>
      </c>
    </row>
    <row r="10" ht="18.75" customHeight="1" spans="1:23">
      <c r="A10" s="132" t="s">
        <v>72</v>
      </c>
      <c r="B10" s="132"/>
      <c r="C10" s="132"/>
      <c r="D10" s="132"/>
      <c r="E10" s="132"/>
      <c r="F10" s="132"/>
      <c r="G10" s="132"/>
      <c r="H10" s="133"/>
      <c r="I10" s="133"/>
      <c r="J10" s="133"/>
      <c r="K10" s="137"/>
      <c r="L10" s="133"/>
      <c r="M10" s="24"/>
      <c r="N10" s="24"/>
      <c r="O10" s="24"/>
      <c r="P10" s="24"/>
      <c r="Q10" s="24"/>
      <c r="R10" s="24"/>
      <c r="S10" s="24"/>
      <c r="T10" s="24"/>
      <c r="U10" s="24"/>
      <c r="V10" s="24"/>
      <c r="W10" s="24"/>
    </row>
    <row r="11" ht="18.75" customHeight="1" spans="1:23">
      <c r="A11" s="132" t="s">
        <v>72</v>
      </c>
      <c r="B11" s="132" t="s">
        <v>205</v>
      </c>
      <c r="C11" s="132" t="s">
        <v>206</v>
      </c>
      <c r="D11" s="132" t="s">
        <v>96</v>
      </c>
      <c r="E11" s="132" t="s">
        <v>163</v>
      </c>
      <c r="F11" s="132" t="s">
        <v>207</v>
      </c>
      <c r="G11" s="132" t="s">
        <v>208</v>
      </c>
      <c r="H11" s="133">
        <v>3171624</v>
      </c>
      <c r="I11" s="133">
        <v>3171624</v>
      </c>
      <c r="J11" s="133"/>
      <c r="K11" s="137"/>
      <c r="L11" s="133">
        <v>3171624</v>
      </c>
      <c r="M11" s="24"/>
      <c r="N11" s="24"/>
      <c r="O11" s="24"/>
      <c r="P11" s="24"/>
      <c r="Q11" s="24"/>
      <c r="R11" s="24"/>
      <c r="S11" s="24"/>
      <c r="T11" s="24"/>
      <c r="U11" s="24"/>
      <c r="V11" s="24"/>
      <c r="W11" s="24"/>
    </row>
    <row r="12" ht="18.75" customHeight="1" spans="1:23">
      <c r="A12" s="132" t="s">
        <v>72</v>
      </c>
      <c r="B12" s="132" t="s">
        <v>205</v>
      </c>
      <c r="C12" s="132" t="s">
        <v>206</v>
      </c>
      <c r="D12" s="132" t="s">
        <v>96</v>
      </c>
      <c r="E12" s="132" t="s">
        <v>163</v>
      </c>
      <c r="F12" s="132" t="s">
        <v>209</v>
      </c>
      <c r="G12" s="132" t="s">
        <v>210</v>
      </c>
      <c r="H12" s="133">
        <v>9037351.2</v>
      </c>
      <c r="I12" s="133">
        <v>9037351.2</v>
      </c>
      <c r="J12" s="25"/>
      <c r="K12" s="25"/>
      <c r="L12" s="133">
        <v>9037351.2</v>
      </c>
      <c r="M12" s="24"/>
      <c r="N12" s="24"/>
      <c r="O12" s="24"/>
      <c r="P12" s="24"/>
      <c r="Q12" s="24"/>
      <c r="R12" s="24"/>
      <c r="S12" s="24"/>
      <c r="T12" s="24"/>
      <c r="U12" s="24"/>
      <c r="V12" s="24"/>
      <c r="W12" s="24"/>
    </row>
    <row r="13" ht="18.75" customHeight="1" spans="1:23">
      <c r="A13" s="132" t="s">
        <v>72</v>
      </c>
      <c r="B13" s="132" t="s">
        <v>205</v>
      </c>
      <c r="C13" s="132" t="s">
        <v>206</v>
      </c>
      <c r="D13" s="132" t="s">
        <v>96</v>
      </c>
      <c r="E13" s="132" t="s">
        <v>163</v>
      </c>
      <c r="F13" s="132" t="s">
        <v>211</v>
      </c>
      <c r="G13" s="132" t="s">
        <v>212</v>
      </c>
      <c r="H13" s="133">
        <v>264302</v>
      </c>
      <c r="I13" s="133">
        <v>264302</v>
      </c>
      <c r="J13" s="25"/>
      <c r="K13" s="25"/>
      <c r="L13" s="133">
        <v>264302</v>
      </c>
      <c r="M13" s="24"/>
      <c r="N13" s="24"/>
      <c r="O13" s="24"/>
      <c r="P13" s="24"/>
      <c r="Q13" s="24"/>
      <c r="R13" s="24"/>
      <c r="S13" s="24"/>
      <c r="T13" s="24"/>
      <c r="U13" s="24"/>
      <c r="V13" s="24"/>
      <c r="W13" s="24"/>
    </row>
    <row r="14" ht="18.75" customHeight="1" spans="1:23">
      <c r="A14" s="132" t="s">
        <v>72</v>
      </c>
      <c r="B14" s="132" t="s">
        <v>213</v>
      </c>
      <c r="C14" s="132" t="s">
        <v>214</v>
      </c>
      <c r="D14" s="132" t="s">
        <v>96</v>
      </c>
      <c r="E14" s="132" t="s">
        <v>163</v>
      </c>
      <c r="F14" s="132" t="s">
        <v>211</v>
      </c>
      <c r="G14" s="132" t="s">
        <v>212</v>
      </c>
      <c r="H14" s="133">
        <v>2214900</v>
      </c>
      <c r="I14" s="133">
        <v>2214900</v>
      </c>
      <c r="J14" s="25"/>
      <c r="K14" s="25"/>
      <c r="L14" s="133">
        <v>2214900</v>
      </c>
      <c r="M14" s="24"/>
      <c r="N14" s="24"/>
      <c r="O14" s="24"/>
      <c r="P14" s="24"/>
      <c r="Q14" s="24"/>
      <c r="R14" s="24"/>
      <c r="S14" s="24"/>
      <c r="T14" s="24"/>
      <c r="U14" s="24"/>
      <c r="V14" s="24"/>
      <c r="W14" s="24"/>
    </row>
    <row r="15" ht="18.75" customHeight="1" spans="1:23">
      <c r="A15" s="132" t="s">
        <v>72</v>
      </c>
      <c r="B15" s="132" t="s">
        <v>215</v>
      </c>
      <c r="C15" s="132" t="s">
        <v>216</v>
      </c>
      <c r="D15" s="132" t="s">
        <v>110</v>
      </c>
      <c r="E15" s="132" t="s">
        <v>169</v>
      </c>
      <c r="F15" s="132" t="s">
        <v>217</v>
      </c>
      <c r="G15" s="132" t="s">
        <v>218</v>
      </c>
      <c r="H15" s="133">
        <v>2160412.35</v>
      </c>
      <c r="I15" s="133">
        <v>2160412.35</v>
      </c>
      <c r="J15" s="25"/>
      <c r="K15" s="25"/>
      <c r="L15" s="133">
        <v>2160412.35</v>
      </c>
      <c r="M15" s="24"/>
      <c r="N15" s="24"/>
      <c r="O15" s="24"/>
      <c r="P15" s="24"/>
      <c r="Q15" s="24"/>
      <c r="R15" s="24"/>
      <c r="S15" s="24"/>
      <c r="T15" s="24"/>
      <c r="U15" s="24"/>
      <c r="V15" s="24"/>
      <c r="W15" s="24"/>
    </row>
    <row r="16" ht="18.75" customHeight="1" spans="1:23">
      <c r="A16" s="132" t="s">
        <v>72</v>
      </c>
      <c r="B16" s="132" t="s">
        <v>215</v>
      </c>
      <c r="C16" s="132" t="s">
        <v>216</v>
      </c>
      <c r="D16" s="132" t="s">
        <v>124</v>
      </c>
      <c r="E16" s="132" t="s">
        <v>174</v>
      </c>
      <c r="F16" s="132" t="s">
        <v>219</v>
      </c>
      <c r="G16" s="132" t="s">
        <v>220</v>
      </c>
      <c r="H16" s="133">
        <v>1017980.64</v>
      </c>
      <c r="I16" s="133">
        <v>1017980.64</v>
      </c>
      <c r="J16" s="25"/>
      <c r="K16" s="25"/>
      <c r="L16" s="133">
        <v>1017980.64</v>
      </c>
      <c r="M16" s="24"/>
      <c r="N16" s="24"/>
      <c r="O16" s="24"/>
      <c r="P16" s="24"/>
      <c r="Q16" s="24"/>
      <c r="R16" s="24"/>
      <c r="S16" s="24"/>
      <c r="T16" s="24"/>
      <c r="U16" s="24"/>
      <c r="V16" s="24"/>
      <c r="W16" s="24"/>
    </row>
    <row r="17" ht="18.75" customHeight="1" spans="1:23">
      <c r="A17" s="132" t="s">
        <v>72</v>
      </c>
      <c r="B17" s="132" t="s">
        <v>215</v>
      </c>
      <c r="C17" s="132" t="s">
        <v>216</v>
      </c>
      <c r="D17" s="132" t="s">
        <v>128</v>
      </c>
      <c r="E17" s="132" t="s">
        <v>175</v>
      </c>
      <c r="F17" s="132" t="s">
        <v>221</v>
      </c>
      <c r="G17" s="132" t="s">
        <v>222</v>
      </c>
      <c r="H17" s="133">
        <v>92902.68</v>
      </c>
      <c r="I17" s="133">
        <v>92902.68</v>
      </c>
      <c r="J17" s="25"/>
      <c r="K17" s="25"/>
      <c r="L17" s="133">
        <v>92902.68</v>
      </c>
      <c r="M17" s="24"/>
      <c r="N17" s="24"/>
      <c r="O17" s="24"/>
      <c r="P17" s="24"/>
      <c r="Q17" s="24"/>
      <c r="R17" s="24"/>
      <c r="S17" s="24"/>
      <c r="T17" s="24"/>
      <c r="U17" s="24"/>
      <c r="V17" s="24"/>
      <c r="W17" s="24"/>
    </row>
    <row r="18" ht="18.75" customHeight="1" spans="1:23">
      <c r="A18" s="132" t="s">
        <v>72</v>
      </c>
      <c r="B18" s="132" t="s">
        <v>215</v>
      </c>
      <c r="C18" s="132" t="s">
        <v>216</v>
      </c>
      <c r="D18" s="132" t="s">
        <v>128</v>
      </c>
      <c r="E18" s="132" t="s">
        <v>175</v>
      </c>
      <c r="F18" s="132" t="s">
        <v>221</v>
      </c>
      <c r="G18" s="132" t="s">
        <v>222</v>
      </c>
      <c r="H18" s="133">
        <v>542923.01</v>
      </c>
      <c r="I18" s="133">
        <v>542923.01</v>
      </c>
      <c r="J18" s="25"/>
      <c r="K18" s="25"/>
      <c r="L18" s="133">
        <v>542923.01</v>
      </c>
      <c r="M18" s="24"/>
      <c r="N18" s="24"/>
      <c r="O18" s="24"/>
      <c r="P18" s="24"/>
      <c r="Q18" s="24"/>
      <c r="R18" s="24"/>
      <c r="S18" s="24"/>
      <c r="T18" s="24"/>
      <c r="U18" s="24"/>
      <c r="V18" s="24"/>
      <c r="W18" s="24"/>
    </row>
    <row r="19" ht="18.75" customHeight="1" spans="1:23">
      <c r="A19" s="132" t="s">
        <v>72</v>
      </c>
      <c r="B19" s="132" t="s">
        <v>215</v>
      </c>
      <c r="C19" s="132" t="s">
        <v>216</v>
      </c>
      <c r="D19" s="132" t="s">
        <v>130</v>
      </c>
      <c r="E19" s="132" t="s">
        <v>176</v>
      </c>
      <c r="F19" s="132" t="s">
        <v>223</v>
      </c>
      <c r="G19" s="132" t="s">
        <v>224</v>
      </c>
      <c r="H19" s="133">
        <v>27005.15</v>
      </c>
      <c r="I19" s="133">
        <v>27005.15</v>
      </c>
      <c r="J19" s="25"/>
      <c r="K19" s="25"/>
      <c r="L19" s="133">
        <v>27005.15</v>
      </c>
      <c r="M19" s="24"/>
      <c r="N19" s="24"/>
      <c r="O19" s="24"/>
      <c r="P19" s="24"/>
      <c r="Q19" s="24"/>
      <c r="R19" s="24"/>
      <c r="S19" s="24"/>
      <c r="T19" s="24"/>
      <c r="U19" s="24"/>
      <c r="V19" s="24"/>
      <c r="W19" s="24"/>
    </row>
    <row r="20" ht="18.75" customHeight="1" spans="1:23">
      <c r="A20" s="132" t="s">
        <v>72</v>
      </c>
      <c r="B20" s="132" t="s">
        <v>215</v>
      </c>
      <c r="C20" s="132" t="s">
        <v>216</v>
      </c>
      <c r="D20" s="132" t="s">
        <v>130</v>
      </c>
      <c r="E20" s="132" t="s">
        <v>176</v>
      </c>
      <c r="F20" s="132" t="s">
        <v>223</v>
      </c>
      <c r="G20" s="132" t="s">
        <v>224</v>
      </c>
      <c r="H20" s="133">
        <v>23184</v>
      </c>
      <c r="I20" s="133">
        <v>23184</v>
      </c>
      <c r="J20" s="25"/>
      <c r="K20" s="25"/>
      <c r="L20" s="133">
        <v>23184</v>
      </c>
      <c r="M20" s="24"/>
      <c r="N20" s="24"/>
      <c r="O20" s="24"/>
      <c r="P20" s="24"/>
      <c r="Q20" s="24"/>
      <c r="R20" s="24"/>
      <c r="S20" s="24"/>
      <c r="T20" s="24"/>
      <c r="U20" s="24"/>
      <c r="V20" s="24"/>
      <c r="W20" s="24"/>
    </row>
    <row r="21" ht="18.75" customHeight="1" spans="1:23">
      <c r="A21" s="132" t="s">
        <v>72</v>
      </c>
      <c r="B21" s="132" t="s">
        <v>225</v>
      </c>
      <c r="C21" s="132" t="s">
        <v>178</v>
      </c>
      <c r="D21" s="132" t="s">
        <v>136</v>
      </c>
      <c r="E21" s="132" t="s">
        <v>178</v>
      </c>
      <c r="F21" s="132" t="s">
        <v>226</v>
      </c>
      <c r="G21" s="132" t="s">
        <v>178</v>
      </c>
      <c r="H21" s="133">
        <v>1726485.26</v>
      </c>
      <c r="I21" s="133">
        <v>1726485.26</v>
      </c>
      <c r="J21" s="25"/>
      <c r="K21" s="25"/>
      <c r="L21" s="133">
        <v>1726485.26</v>
      </c>
      <c r="M21" s="24"/>
      <c r="N21" s="24"/>
      <c r="O21" s="24"/>
      <c r="P21" s="24"/>
      <c r="Q21" s="24"/>
      <c r="R21" s="24"/>
      <c r="S21" s="24"/>
      <c r="T21" s="24"/>
      <c r="U21" s="24"/>
      <c r="V21" s="24"/>
      <c r="W21" s="24"/>
    </row>
    <row r="22" ht="18.75" customHeight="1" spans="1:23">
      <c r="A22" s="132" t="s">
        <v>72</v>
      </c>
      <c r="B22" s="132" t="s">
        <v>227</v>
      </c>
      <c r="C22" s="132" t="s">
        <v>228</v>
      </c>
      <c r="D22" s="132" t="s">
        <v>96</v>
      </c>
      <c r="E22" s="132" t="s">
        <v>163</v>
      </c>
      <c r="F22" s="132" t="s">
        <v>229</v>
      </c>
      <c r="G22" s="132" t="s">
        <v>230</v>
      </c>
      <c r="H22" s="133">
        <v>206000</v>
      </c>
      <c r="I22" s="133">
        <v>206000</v>
      </c>
      <c r="J22" s="25"/>
      <c r="K22" s="25"/>
      <c r="L22" s="133">
        <v>206000</v>
      </c>
      <c r="M22" s="24"/>
      <c r="N22" s="24"/>
      <c r="O22" s="24"/>
      <c r="P22" s="24"/>
      <c r="Q22" s="24"/>
      <c r="R22" s="24"/>
      <c r="S22" s="24"/>
      <c r="T22" s="24"/>
      <c r="U22" s="24"/>
      <c r="V22" s="24"/>
      <c r="W22" s="24"/>
    </row>
    <row r="23" ht="18.75" customHeight="1" spans="1:23">
      <c r="A23" s="132" t="s">
        <v>72</v>
      </c>
      <c r="B23" s="132" t="s">
        <v>227</v>
      </c>
      <c r="C23" s="132" t="s">
        <v>228</v>
      </c>
      <c r="D23" s="132" t="s">
        <v>96</v>
      </c>
      <c r="E23" s="132" t="s">
        <v>163</v>
      </c>
      <c r="F23" s="132" t="s">
        <v>231</v>
      </c>
      <c r="G23" s="132" t="s">
        <v>232</v>
      </c>
      <c r="H23" s="133">
        <v>30000</v>
      </c>
      <c r="I23" s="133">
        <v>30000</v>
      </c>
      <c r="J23" s="25"/>
      <c r="K23" s="25"/>
      <c r="L23" s="133">
        <v>30000</v>
      </c>
      <c r="M23" s="24"/>
      <c r="N23" s="24"/>
      <c r="O23" s="24"/>
      <c r="P23" s="24"/>
      <c r="Q23" s="24"/>
      <c r="R23" s="24"/>
      <c r="S23" s="24"/>
      <c r="T23" s="24"/>
      <c r="U23" s="24"/>
      <c r="V23" s="24"/>
      <c r="W23" s="24"/>
    </row>
    <row r="24" ht="18.75" customHeight="1" spans="1:23">
      <c r="A24" s="132" t="s">
        <v>72</v>
      </c>
      <c r="B24" s="132" t="s">
        <v>233</v>
      </c>
      <c r="C24" s="132" t="s">
        <v>185</v>
      </c>
      <c r="D24" s="132" t="s">
        <v>96</v>
      </c>
      <c r="E24" s="132" t="s">
        <v>163</v>
      </c>
      <c r="F24" s="132" t="s">
        <v>234</v>
      </c>
      <c r="G24" s="132" t="s">
        <v>185</v>
      </c>
      <c r="H24" s="133">
        <v>4000</v>
      </c>
      <c r="I24" s="133">
        <v>4000</v>
      </c>
      <c r="J24" s="25"/>
      <c r="K24" s="25"/>
      <c r="L24" s="133">
        <v>4000</v>
      </c>
      <c r="M24" s="24"/>
      <c r="N24" s="24"/>
      <c r="O24" s="24"/>
      <c r="P24" s="24"/>
      <c r="Q24" s="24"/>
      <c r="R24" s="24"/>
      <c r="S24" s="24"/>
      <c r="T24" s="24"/>
      <c r="U24" s="24"/>
      <c r="V24" s="24"/>
      <c r="W24" s="24"/>
    </row>
    <row r="25" ht="18.75" customHeight="1" spans="1:23">
      <c r="A25" s="132" t="s">
        <v>72</v>
      </c>
      <c r="B25" s="132" t="s">
        <v>227</v>
      </c>
      <c r="C25" s="132" t="s">
        <v>228</v>
      </c>
      <c r="D25" s="132" t="s">
        <v>96</v>
      </c>
      <c r="E25" s="132" t="s">
        <v>163</v>
      </c>
      <c r="F25" s="132" t="s">
        <v>235</v>
      </c>
      <c r="G25" s="132" t="s">
        <v>236</v>
      </c>
      <c r="H25" s="133">
        <v>330000</v>
      </c>
      <c r="I25" s="133">
        <v>330000</v>
      </c>
      <c r="J25" s="25"/>
      <c r="K25" s="25"/>
      <c r="L25" s="133">
        <v>330000</v>
      </c>
      <c r="M25" s="24"/>
      <c r="N25" s="24"/>
      <c r="O25" s="24"/>
      <c r="P25" s="24"/>
      <c r="Q25" s="24"/>
      <c r="R25" s="24"/>
      <c r="S25" s="24"/>
      <c r="T25" s="24"/>
      <c r="U25" s="24"/>
      <c r="V25" s="24"/>
      <c r="W25" s="24"/>
    </row>
    <row r="26" ht="18.75" customHeight="1" spans="1:23">
      <c r="A26" s="132" t="s">
        <v>72</v>
      </c>
      <c r="B26" s="132" t="s">
        <v>237</v>
      </c>
      <c r="C26" s="132" t="s">
        <v>238</v>
      </c>
      <c r="D26" s="132" t="s">
        <v>90</v>
      </c>
      <c r="E26" s="132" t="s">
        <v>161</v>
      </c>
      <c r="F26" s="132" t="s">
        <v>239</v>
      </c>
      <c r="G26" s="132" t="s">
        <v>240</v>
      </c>
      <c r="H26" s="133">
        <v>90000</v>
      </c>
      <c r="I26" s="133">
        <v>90000</v>
      </c>
      <c r="J26" s="25"/>
      <c r="K26" s="25"/>
      <c r="L26" s="133">
        <v>90000</v>
      </c>
      <c r="M26" s="24"/>
      <c r="N26" s="24"/>
      <c r="O26" s="24"/>
      <c r="P26" s="24"/>
      <c r="Q26" s="24"/>
      <c r="R26" s="24"/>
      <c r="S26" s="24"/>
      <c r="T26" s="24"/>
      <c r="U26" s="24"/>
      <c r="V26" s="24"/>
      <c r="W26" s="24"/>
    </row>
    <row r="27" ht="18.75" customHeight="1" spans="1:23">
      <c r="A27" s="132" t="s">
        <v>72</v>
      </c>
      <c r="B27" s="132" t="s">
        <v>241</v>
      </c>
      <c r="C27" s="132" t="s">
        <v>242</v>
      </c>
      <c r="D27" s="132" t="s">
        <v>96</v>
      </c>
      <c r="E27" s="132" t="s">
        <v>163</v>
      </c>
      <c r="F27" s="132" t="s">
        <v>243</v>
      </c>
      <c r="G27" s="132" t="s">
        <v>242</v>
      </c>
      <c r="H27" s="133">
        <v>186753.5</v>
      </c>
      <c r="I27" s="133">
        <v>186753.5</v>
      </c>
      <c r="J27" s="25"/>
      <c r="K27" s="25"/>
      <c r="L27" s="133">
        <v>186753.5</v>
      </c>
      <c r="M27" s="24"/>
      <c r="N27" s="24"/>
      <c r="O27" s="24"/>
      <c r="P27" s="24"/>
      <c r="Q27" s="24"/>
      <c r="R27" s="24"/>
      <c r="S27" s="24"/>
      <c r="T27" s="24"/>
      <c r="U27" s="24"/>
      <c r="V27" s="24"/>
      <c r="W27" s="24"/>
    </row>
    <row r="28" ht="18.75" customHeight="1" spans="1:23">
      <c r="A28" s="132" t="s">
        <v>72</v>
      </c>
      <c r="B28" s="132" t="s">
        <v>227</v>
      </c>
      <c r="C28" s="132" t="s">
        <v>228</v>
      </c>
      <c r="D28" s="132" t="s">
        <v>96</v>
      </c>
      <c r="E28" s="132" t="s">
        <v>163</v>
      </c>
      <c r="F28" s="132" t="s">
        <v>244</v>
      </c>
      <c r="G28" s="132" t="s">
        <v>245</v>
      </c>
      <c r="H28" s="133">
        <v>7500</v>
      </c>
      <c r="I28" s="133">
        <v>7500</v>
      </c>
      <c r="J28" s="25"/>
      <c r="K28" s="25"/>
      <c r="L28" s="133">
        <v>7500</v>
      </c>
      <c r="M28" s="24"/>
      <c r="N28" s="24"/>
      <c r="O28" s="24"/>
      <c r="P28" s="24"/>
      <c r="Q28" s="24"/>
      <c r="R28" s="24"/>
      <c r="S28" s="24"/>
      <c r="T28" s="24"/>
      <c r="U28" s="24"/>
      <c r="V28" s="24"/>
      <c r="W28" s="24"/>
    </row>
    <row r="29" ht="18.75" customHeight="1" spans="1:23">
      <c r="A29" s="132" t="s">
        <v>72</v>
      </c>
      <c r="B29" s="132" t="s">
        <v>246</v>
      </c>
      <c r="C29" s="132" t="s">
        <v>247</v>
      </c>
      <c r="D29" s="132" t="s">
        <v>96</v>
      </c>
      <c r="E29" s="132" t="s">
        <v>163</v>
      </c>
      <c r="F29" s="132" t="s">
        <v>244</v>
      </c>
      <c r="G29" s="132" t="s">
        <v>245</v>
      </c>
      <c r="H29" s="133">
        <v>126000</v>
      </c>
      <c r="I29" s="133">
        <v>126000</v>
      </c>
      <c r="J29" s="25"/>
      <c r="K29" s="25"/>
      <c r="L29" s="133">
        <v>126000</v>
      </c>
      <c r="M29" s="24"/>
      <c r="N29" s="24"/>
      <c r="O29" s="24"/>
      <c r="P29" s="24"/>
      <c r="Q29" s="24"/>
      <c r="R29" s="24"/>
      <c r="S29" s="24"/>
      <c r="T29" s="24"/>
      <c r="U29" s="24"/>
      <c r="V29" s="24"/>
      <c r="W29" s="24"/>
    </row>
    <row r="30" ht="18.75" customHeight="1" spans="1:23">
      <c r="A30" s="132" t="s">
        <v>72</v>
      </c>
      <c r="B30" s="132" t="s">
        <v>248</v>
      </c>
      <c r="C30" s="132" t="s">
        <v>249</v>
      </c>
      <c r="D30" s="132" t="s">
        <v>96</v>
      </c>
      <c r="E30" s="132" t="s">
        <v>163</v>
      </c>
      <c r="F30" s="132" t="s">
        <v>250</v>
      </c>
      <c r="G30" s="132" t="s">
        <v>249</v>
      </c>
      <c r="H30" s="133">
        <v>275000</v>
      </c>
      <c r="I30" s="133">
        <v>275000</v>
      </c>
      <c r="J30" s="25"/>
      <c r="K30" s="25"/>
      <c r="L30" s="133">
        <v>275000</v>
      </c>
      <c r="M30" s="24"/>
      <c r="N30" s="24"/>
      <c r="O30" s="24"/>
      <c r="P30" s="24"/>
      <c r="Q30" s="24"/>
      <c r="R30" s="24"/>
      <c r="S30" s="24"/>
      <c r="T30" s="24"/>
      <c r="U30" s="24"/>
      <c r="V30" s="24"/>
      <c r="W30" s="24"/>
    </row>
    <row r="31" ht="18.75" customHeight="1" spans="1:23">
      <c r="A31" s="132" t="s">
        <v>72</v>
      </c>
      <c r="B31" s="132" t="s">
        <v>251</v>
      </c>
      <c r="C31" s="132" t="s">
        <v>252</v>
      </c>
      <c r="D31" s="132" t="s">
        <v>96</v>
      </c>
      <c r="E31" s="132" t="s">
        <v>163</v>
      </c>
      <c r="F31" s="132" t="s">
        <v>253</v>
      </c>
      <c r="G31" s="132" t="s">
        <v>254</v>
      </c>
      <c r="H31" s="133">
        <v>486000</v>
      </c>
      <c r="I31" s="133">
        <v>486000</v>
      </c>
      <c r="J31" s="25"/>
      <c r="K31" s="25"/>
      <c r="L31" s="133">
        <v>486000</v>
      </c>
      <c r="M31" s="24"/>
      <c r="N31" s="24"/>
      <c r="O31" s="24"/>
      <c r="P31" s="24"/>
      <c r="Q31" s="24"/>
      <c r="R31" s="24"/>
      <c r="S31" s="24"/>
      <c r="T31" s="24"/>
      <c r="U31" s="24"/>
      <c r="V31" s="24"/>
      <c r="W31" s="24"/>
    </row>
    <row r="32" ht="18.75" customHeight="1" spans="1:23">
      <c r="A32" s="132" t="s">
        <v>72</v>
      </c>
      <c r="B32" s="132" t="s">
        <v>255</v>
      </c>
      <c r="C32" s="132" t="s">
        <v>256</v>
      </c>
      <c r="D32" s="132" t="s">
        <v>96</v>
      </c>
      <c r="E32" s="132" t="s">
        <v>163</v>
      </c>
      <c r="F32" s="132" t="s">
        <v>253</v>
      </c>
      <c r="G32" s="132" t="s">
        <v>254</v>
      </c>
      <c r="H32" s="133">
        <v>24300</v>
      </c>
      <c r="I32" s="133">
        <v>24300</v>
      </c>
      <c r="J32" s="25"/>
      <c r="K32" s="25"/>
      <c r="L32" s="133">
        <v>24300</v>
      </c>
      <c r="M32" s="24"/>
      <c r="N32" s="24"/>
      <c r="O32" s="24"/>
      <c r="P32" s="24"/>
      <c r="Q32" s="24"/>
      <c r="R32" s="24"/>
      <c r="S32" s="24"/>
      <c r="T32" s="24"/>
      <c r="U32" s="24"/>
      <c r="V32" s="24"/>
      <c r="W32" s="24"/>
    </row>
    <row r="33" ht="18.75" customHeight="1" spans="1:23">
      <c r="A33" s="132" t="s">
        <v>72</v>
      </c>
      <c r="B33" s="132" t="s">
        <v>227</v>
      </c>
      <c r="C33" s="132" t="s">
        <v>228</v>
      </c>
      <c r="D33" s="132" t="s">
        <v>114</v>
      </c>
      <c r="E33" s="132" t="s">
        <v>170</v>
      </c>
      <c r="F33" s="132" t="s">
        <v>257</v>
      </c>
      <c r="G33" s="132" t="s">
        <v>258</v>
      </c>
      <c r="H33" s="133">
        <v>27200</v>
      </c>
      <c r="I33" s="133">
        <v>27200</v>
      </c>
      <c r="J33" s="25"/>
      <c r="K33" s="25"/>
      <c r="L33" s="133">
        <v>27200</v>
      </c>
      <c r="M33" s="24"/>
      <c r="N33" s="24"/>
      <c r="O33" s="24"/>
      <c r="P33" s="24"/>
      <c r="Q33" s="24"/>
      <c r="R33" s="24"/>
      <c r="S33" s="24"/>
      <c r="T33" s="24"/>
      <c r="U33" s="24"/>
      <c r="V33" s="24"/>
      <c r="W33" s="24"/>
    </row>
    <row r="34" ht="18.75" customHeight="1" spans="1:23">
      <c r="A34" s="132" t="s">
        <v>72</v>
      </c>
      <c r="B34" s="132" t="s">
        <v>259</v>
      </c>
      <c r="C34" s="132" t="s">
        <v>260</v>
      </c>
      <c r="D34" s="132" t="s">
        <v>96</v>
      </c>
      <c r="E34" s="132" t="s">
        <v>163</v>
      </c>
      <c r="F34" s="132" t="s">
        <v>209</v>
      </c>
      <c r="G34" s="132" t="s">
        <v>210</v>
      </c>
      <c r="H34" s="133">
        <v>426000</v>
      </c>
      <c r="I34" s="133">
        <v>426000</v>
      </c>
      <c r="J34" s="25"/>
      <c r="K34" s="25"/>
      <c r="L34" s="133">
        <v>426000</v>
      </c>
      <c r="M34" s="24"/>
      <c r="N34" s="24"/>
      <c r="O34" s="24"/>
      <c r="P34" s="24"/>
      <c r="Q34" s="24"/>
      <c r="R34" s="24"/>
      <c r="S34" s="24"/>
      <c r="T34" s="24"/>
      <c r="U34" s="24"/>
      <c r="V34" s="24"/>
      <c r="W34" s="24"/>
    </row>
    <row r="35" ht="18.75" customHeight="1" spans="1:23">
      <c r="A35" s="132" t="s">
        <v>72</v>
      </c>
      <c r="B35" s="132" t="s">
        <v>261</v>
      </c>
      <c r="C35" s="132" t="s">
        <v>262</v>
      </c>
      <c r="D35" s="132" t="s">
        <v>118</v>
      </c>
      <c r="E35" s="132" t="s">
        <v>172</v>
      </c>
      <c r="F35" s="132" t="s">
        <v>263</v>
      </c>
      <c r="G35" s="132" t="s">
        <v>264</v>
      </c>
      <c r="H35" s="133">
        <v>11472</v>
      </c>
      <c r="I35" s="133">
        <v>11472</v>
      </c>
      <c r="J35" s="25"/>
      <c r="K35" s="25"/>
      <c r="L35" s="133">
        <v>11472</v>
      </c>
      <c r="M35" s="24"/>
      <c r="N35" s="24"/>
      <c r="O35" s="24"/>
      <c r="P35" s="24"/>
      <c r="Q35" s="24"/>
      <c r="R35" s="24"/>
      <c r="S35" s="24"/>
      <c r="T35" s="24"/>
      <c r="U35" s="24"/>
      <c r="V35" s="24"/>
      <c r="W35" s="24"/>
    </row>
    <row r="36" ht="18.75" customHeight="1" spans="1:23">
      <c r="A36" s="132" t="s">
        <v>72</v>
      </c>
      <c r="B36" s="132" t="s">
        <v>265</v>
      </c>
      <c r="C36" s="132" t="s">
        <v>266</v>
      </c>
      <c r="D36" s="132" t="s">
        <v>104</v>
      </c>
      <c r="E36" s="132" t="s">
        <v>167</v>
      </c>
      <c r="F36" s="132" t="s">
        <v>267</v>
      </c>
      <c r="G36" s="132" t="s">
        <v>268</v>
      </c>
      <c r="H36" s="133">
        <v>5640600</v>
      </c>
      <c r="I36" s="133">
        <v>5640600</v>
      </c>
      <c r="J36" s="25"/>
      <c r="K36" s="25"/>
      <c r="L36" s="133">
        <v>5640600</v>
      </c>
      <c r="M36" s="24"/>
      <c r="N36" s="24"/>
      <c r="O36" s="24"/>
      <c r="P36" s="24"/>
      <c r="Q36" s="24"/>
      <c r="R36" s="24"/>
      <c r="S36" s="24"/>
      <c r="T36" s="24"/>
      <c r="U36" s="24"/>
      <c r="V36" s="24"/>
      <c r="W36" s="24"/>
    </row>
    <row r="37" ht="31.4" customHeight="1" spans="1:23">
      <c r="A37" s="132" t="s">
        <v>72</v>
      </c>
      <c r="B37" s="132" t="s">
        <v>269</v>
      </c>
      <c r="C37" s="132" t="s">
        <v>270</v>
      </c>
      <c r="D37" s="132" t="s">
        <v>104</v>
      </c>
      <c r="E37" s="132" t="s">
        <v>167</v>
      </c>
      <c r="F37" s="132" t="s">
        <v>235</v>
      </c>
      <c r="G37" s="132" t="s">
        <v>236</v>
      </c>
      <c r="H37" s="133">
        <v>790000</v>
      </c>
      <c r="I37" s="133">
        <v>790000</v>
      </c>
      <c r="J37" s="25"/>
      <c r="K37" s="25"/>
      <c r="L37" s="133">
        <v>790000</v>
      </c>
      <c r="M37" s="24"/>
      <c r="N37" s="24"/>
      <c r="O37" s="24"/>
      <c r="P37" s="24"/>
      <c r="Q37" s="24"/>
      <c r="R37" s="24"/>
      <c r="S37" s="24"/>
      <c r="T37" s="24"/>
      <c r="U37" s="24"/>
      <c r="V37" s="24"/>
      <c r="W37" s="24"/>
    </row>
    <row r="38" ht="18.75" customHeight="1" spans="1:23">
      <c r="A38" s="121" t="s">
        <v>138</v>
      </c>
      <c r="B38" s="134"/>
      <c r="C38" s="134"/>
      <c r="D38" s="134"/>
      <c r="E38" s="134"/>
      <c r="F38" s="134"/>
      <c r="G38" s="135"/>
      <c r="H38" s="133">
        <v>28939895.79</v>
      </c>
      <c r="I38" s="133">
        <v>28939895.79</v>
      </c>
      <c r="J38" s="133"/>
      <c r="K38" s="137"/>
      <c r="L38" s="133">
        <v>28939895.79</v>
      </c>
      <c r="M38" s="24"/>
      <c r="N38" s="24"/>
      <c r="O38" s="24"/>
      <c r="P38" s="24"/>
      <c r="Q38" s="24"/>
      <c r="R38" s="24"/>
      <c r="S38" s="24"/>
      <c r="T38" s="24"/>
      <c r="U38" s="24"/>
      <c r="V38" s="24"/>
      <c r="W38" s="24"/>
    </row>
  </sheetData>
  <mergeCells count="30">
    <mergeCell ref="A3:W3"/>
    <mergeCell ref="A4:G4"/>
    <mergeCell ref="H5:W5"/>
    <mergeCell ref="I6:M6"/>
    <mergeCell ref="N6:P6"/>
    <mergeCell ref="R6:W6"/>
    <mergeCell ref="A38:G38"/>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33"/>
  <sheetViews>
    <sheetView showZeros="0" workbookViewId="0">
      <pane ySplit="1" topLeftCell="A20" activePane="bottomLeft" state="frozen"/>
      <selection/>
      <selection pane="bottomLeft" activeCell="C32" sqref="C32"/>
    </sheetView>
  </sheetViews>
  <sheetFormatPr defaultColWidth="9.14166666666667" defaultRowHeight="14.25" customHeight="1"/>
  <cols>
    <col min="1" max="1" width="14.575" customWidth="1"/>
    <col min="2" max="2" width="21.025" customWidth="1"/>
    <col min="3" max="3" width="31.3166666666667" customWidth="1"/>
    <col min="4" max="4" width="23.85" customWidth="1"/>
    <col min="5" max="5" width="15.6" customWidth="1"/>
    <col min="6" max="6" width="19.7416666666667" customWidth="1"/>
    <col min="7" max="7" width="14.8833333333333" customWidth="1"/>
    <col min="8" max="8" width="19.7416666666667" customWidth="1"/>
    <col min="9" max="16" width="14.175" customWidth="1"/>
    <col min="17" max="17" width="13.6" customWidth="1"/>
    <col min="18" max="23" width="15.17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5:23">
      <c r="E2" s="2"/>
      <c r="F2" s="2"/>
      <c r="G2" s="2"/>
      <c r="H2" s="2"/>
      <c r="U2" s="130"/>
      <c r="W2" s="57" t="s">
        <v>271</v>
      </c>
    </row>
    <row r="3" ht="27.75" customHeight="1" spans="1:23">
      <c r="A3" s="29" t="s">
        <v>272</v>
      </c>
      <c r="B3" s="29"/>
      <c r="C3" s="29"/>
      <c r="D3" s="29"/>
      <c r="E3" s="29"/>
      <c r="F3" s="29"/>
      <c r="G3" s="29"/>
      <c r="H3" s="29"/>
      <c r="I3" s="29"/>
      <c r="J3" s="29"/>
      <c r="K3" s="29"/>
      <c r="L3" s="29"/>
      <c r="M3" s="29"/>
      <c r="N3" s="29"/>
      <c r="O3" s="29"/>
      <c r="P3" s="29"/>
      <c r="Q3" s="29"/>
      <c r="R3" s="29"/>
      <c r="S3" s="29"/>
      <c r="T3" s="29"/>
      <c r="U3" s="29"/>
      <c r="V3" s="29"/>
      <c r="W3" s="29"/>
    </row>
    <row r="4" ht="13.5" customHeight="1" spans="1:23">
      <c r="A4" s="5" t="str">
        <f>"迪庆藏族自治州公安局交通警察支队："&amp;""</f>
        <v>迪庆藏族自治州公安局交通警察支队：</v>
      </c>
      <c r="B4" s="118" t="str">
        <f t="shared" ref="A4:B4" si="0">"单位名称："&amp;"绩效评价中心"</f>
        <v>单位名称：绩效评价中心</v>
      </c>
      <c r="C4" s="118"/>
      <c r="D4" s="118"/>
      <c r="E4" s="118"/>
      <c r="F4" s="118"/>
      <c r="G4" s="118"/>
      <c r="H4" s="118"/>
      <c r="I4" s="118"/>
      <c r="J4" s="7"/>
      <c r="K4" s="7"/>
      <c r="L4" s="7"/>
      <c r="M4" s="7"/>
      <c r="N4" s="7"/>
      <c r="O4" s="7"/>
      <c r="P4" s="7"/>
      <c r="Q4" s="7"/>
      <c r="U4" s="130"/>
      <c r="W4" s="110" t="s">
        <v>181</v>
      </c>
    </row>
    <row r="5" ht="21.75" customHeight="1" spans="1:23">
      <c r="A5" s="9" t="s">
        <v>273</v>
      </c>
      <c r="B5" s="9" t="s">
        <v>191</v>
      </c>
      <c r="C5" s="9" t="s">
        <v>192</v>
      </c>
      <c r="D5" s="9" t="s">
        <v>274</v>
      </c>
      <c r="E5" s="10" t="s">
        <v>193</v>
      </c>
      <c r="F5" s="10" t="s">
        <v>194</v>
      </c>
      <c r="G5" s="10" t="s">
        <v>195</v>
      </c>
      <c r="H5" s="10" t="s">
        <v>196</v>
      </c>
      <c r="I5" s="63" t="s">
        <v>57</v>
      </c>
      <c r="J5" s="63" t="s">
        <v>275</v>
      </c>
      <c r="K5" s="63"/>
      <c r="L5" s="63"/>
      <c r="M5" s="63"/>
      <c r="N5" s="124" t="s">
        <v>198</v>
      </c>
      <c r="O5" s="124"/>
      <c r="P5" s="124"/>
      <c r="Q5" s="10" t="s">
        <v>63</v>
      </c>
      <c r="R5" s="11" t="s">
        <v>78</v>
      </c>
      <c r="S5" s="12"/>
      <c r="T5" s="12"/>
      <c r="U5" s="12"/>
      <c r="V5" s="12"/>
      <c r="W5" s="13"/>
    </row>
    <row r="6" ht="21.75" customHeight="1" spans="1:23">
      <c r="A6" s="14"/>
      <c r="B6" s="14"/>
      <c r="C6" s="14"/>
      <c r="D6" s="14"/>
      <c r="E6" s="15"/>
      <c r="F6" s="15"/>
      <c r="G6" s="15"/>
      <c r="H6" s="15"/>
      <c r="I6" s="63"/>
      <c r="J6" s="49" t="s">
        <v>60</v>
      </c>
      <c r="K6" s="49"/>
      <c r="L6" s="49" t="s">
        <v>61</v>
      </c>
      <c r="M6" s="49" t="s">
        <v>62</v>
      </c>
      <c r="N6" s="125" t="s">
        <v>60</v>
      </c>
      <c r="O6" s="125" t="s">
        <v>61</v>
      </c>
      <c r="P6" s="125" t="s">
        <v>62</v>
      </c>
      <c r="Q6" s="15"/>
      <c r="R6" s="10" t="s">
        <v>59</v>
      </c>
      <c r="S6" s="10" t="s">
        <v>70</v>
      </c>
      <c r="T6" s="10" t="s">
        <v>204</v>
      </c>
      <c r="U6" s="10" t="s">
        <v>66</v>
      </c>
      <c r="V6" s="10" t="s">
        <v>67</v>
      </c>
      <c r="W6" s="10" t="s">
        <v>68</v>
      </c>
    </row>
    <row r="7" ht="40.5" customHeight="1" spans="1:23">
      <c r="A7" s="17"/>
      <c r="B7" s="17"/>
      <c r="C7" s="17"/>
      <c r="D7" s="17"/>
      <c r="E7" s="18"/>
      <c r="F7" s="18"/>
      <c r="G7" s="18"/>
      <c r="H7" s="18"/>
      <c r="I7" s="63"/>
      <c r="J7" s="49" t="s">
        <v>59</v>
      </c>
      <c r="K7" s="49" t="s">
        <v>276</v>
      </c>
      <c r="L7" s="49"/>
      <c r="M7" s="49"/>
      <c r="N7" s="18"/>
      <c r="O7" s="18"/>
      <c r="P7" s="18"/>
      <c r="Q7" s="18"/>
      <c r="R7" s="18"/>
      <c r="S7" s="18"/>
      <c r="T7" s="18"/>
      <c r="U7" s="19"/>
      <c r="V7" s="18"/>
      <c r="W7" s="18"/>
    </row>
    <row r="8" ht="15" customHeight="1" spans="1:23">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c r="T8" s="20">
        <v>20</v>
      </c>
      <c r="U8" s="20">
        <v>21</v>
      </c>
      <c r="V8" s="20">
        <v>22</v>
      </c>
      <c r="W8" s="20">
        <v>23</v>
      </c>
    </row>
    <row r="9" ht="32.9" customHeight="1" spans="1:23">
      <c r="A9" s="119" t="s">
        <v>277</v>
      </c>
      <c r="B9" s="119"/>
      <c r="C9" s="119"/>
      <c r="D9" s="119"/>
      <c r="E9" s="119"/>
      <c r="F9" s="119"/>
      <c r="G9" s="119"/>
      <c r="H9" s="119"/>
      <c r="I9" s="126">
        <v>80000</v>
      </c>
      <c r="J9" s="126">
        <v>80000</v>
      </c>
      <c r="K9" s="126">
        <v>80000</v>
      </c>
      <c r="L9" s="126"/>
      <c r="M9" s="126"/>
      <c r="N9" s="127"/>
      <c r="O9" s="128"/>
      <c r="P9" s="128"/>
      <c r="Q9" s="128"/>
      <c r="R9" s="128"/>
      <c r="S9" s="128"/>
      <c r="T9" s="128"/>
      <c r="U9" s="96"/>
      <c r="V9" s="128"/>
      <c r="W9" s="128"/>
    </row>
    <row r="10" ht="32.9" customHeight="1" spans="1:23">
      <c r="A10" s="119" t="s">
        <v>278</v>
      </c>
      <c r="B10" s="119" t="s">
        <v>279</v>
      </c>
      <c r="C10" s="119" t="s">
        <v>277</v>
      </c>
      <c r="D10" s="119" t="s">
        <v>72</v>
      </c>
      <c r="E10" s="119" t="s">
        <v>98</v>
      </c>
      <c r="F10" s="119" t="s">
        <v>164</v>
      </c>
      <c r="G10" s="119" t="s">
        <v>235</v>
      </c>
      <c r="H10" s="119" t="s">
        <v>236</v>
      </c>
      <c r="I10" s="126">
        <v>80000</v>
      </c>
      <c r="J10" s="126">
        <v>80000</v>
      </c>
      <c r="K10" s="126">
        <v>80000</v>
      </c>
      <c r="L10" s="126"/>
      <c r="M10" s="126"/>
      <c r="N10" s="127"/>
      <c r="O10" s="128"/>
      <c r="P10" s="128"/>
      <c r="Q10" s="128"/>
      <c r="R10" s="128"/>
      <c r="S10" s="128"/>
      <c r="T10" s="128"/>
      <c r="U10" s="96"/>
      <c r="V10" s="128"/>
      <c r="W10" s="128"/>
    </row>
    <row r="11" ht="32.9" customHeight="1" spans="1:23">
      <c r="A11" s="119" t="s">
        <v>280</v>
      </c>
      <c r="B11" s="120"/>
      <c r="C11" s="120"/>
      <c r="D11" s="120"/>
      <c r="E11" s="120"/>
      <c r="F11" s="120"/>
      <c r="G11" s="120"/>
      <c r="H11" s="120"/>
      <c r="I11" s="126">
        <v>1600000</v>
      </c>
      <c r="J11" s="126">
        <v>1600000</v>
      </c>
      <c r="K11" s="126"/>
      <c r="L11" s="126"/>
      <c r="M11" s="126"/>
      <c r="N11" s="127"/>
      <c r="O11" s="128"/>
      <c r="P11" s="128"/>
      <c r="Q11" s="128"/>
      <c r="R11" s="128"/>
      <c r="S11" s="128"/>
      <c r="T11" s="128"/>
      <c r="U11" s="96"/>
      <c r="V11" s="128"/>
      <c r="W11" s="128"/>
    </row>
    <row r="12" ht="32.9" customHeight="1" spans="1:23">
      <c r="A12" s="119" t="s">
        <v>281</v>
      </c>
      <c r="B12" s="119" t="s">
        <v>282</v>
      </c>
      <c r="C12" s="119" t="s">
        <v>280</v>
      </c>
      <c r="D12" s="119" t="s">
        <v>72</v>
      </c>
      <c r="E12" s="119" t="s">
        <v>98</v>
      </c>
      <c r="F12" s="119" t="s">
        <v>164</v>
      </c>
      <c r="G12" s="119" t="s">
        <v>235</v>
      </c>
      <c r="H12" s="119" t="s">
        <v>236</v>
      </c>
      <c r="I12" s="126">
        <v>1600000</v>
      </c>
      <c r="J12" s="126">
        <v>1600000</v>
      </c>
      <c r="K12" s="126"/>
      <c r="L12" s="126"/>
      <c r="M12" s="126"/>
      <c r="N12" s="127"/>
      <c r="O12" s="128"/>
      <c r="P12" s="128"/>
      <c r="Q12" s="128"/>
      <c r="R12" s="128"/>
      <c r="S12" s="128"/>
      <c r="T12" s="128"/>
      <c r="U12" s="96"/>
      <c r="V12" s="128"/>
      <c r="W12" s="128"/>
    </row>
    <row r="13" ht="32.9" customHeight="1" spans="1:23">
      <c r="A13" s="119" t="s">
        <v>283</v>
      </c>
      <c r="B13" s="120"/>
      <c r="C13" s="120"/>
      <c r="D13" s="120"/>
      <c r="E13" s="120"/>
      <c r="F13" s="120"/>
      <c r="G13" s="120"/>
      <c r="H13" s="120"/>
      <c r="I13" s="126">
        <v>35187.67</v>
      </c>
      <c r="J13" s="126"/>
      <c r="K13" s="126"/>
      <c r="L13" s="126"/>
      <c r="M13" s="126"/>
      <c r="N13" s="127">
        <v>35187.67</v>
      </c>
      <c r="O13" s="128"/>
      <c r="P13" s="128"/>
      <c r="Q13" s="128"/>
      <c r="R13" s="128"/>
      <c r="S13" s="128"/>
      <c r="T13" s="128"/>
      <c r="U13" s="96"/>
      <c r="V13" s="128"/>
      <c r="W13" s="128"/>
    </row>
    <row r="14" ht="32.9" customHeight="1" spans="1:23">
      <c r="A14" s="119" t="s">
        <v>281</v>
      </c>
      <c r="B14" s="119" t="s">
        <v>284</v>
      </c>
      <c r="C14" s="119" t="s">
        <v>283</v>
      </c>
      <c r="D14" s="119" t="s">
        <v>72</v>
      </c>
      <c r="E14" s="119" t="s">
        <v>102</v>
      </c>
      <c r="F14" s="119" t="s">
        <v>166</v>
      </c>
      <c r="G14" s="119" t="s">
        <v>250</v>
      </c>
      <c r="H14" s="119" t="s">
        <v>249</v>
      </c>
      <c r="I14" s="126">
        <v>30187.67</v>
      </c>
      <c r="J14" s="126"/>
      <c r="K14" s="126"/>
      <c r="L14" s="126"/>
      <c r="M14" s="126"/>
      <c r="N14" s="127">
        <v>30187.67</v>
      </c>
      <c r="O14" s="128"/>
      <c r="P14" s="128"/>
      <c r="Q14" s="128"/>
      <c r="R14" s="128"/>
      <c r="S14" s="128"/>
      <c r="T14" s="128"/>
      <c r="U14" s="96"/>
      <c r="V14" s="128"/>
      <c r="W14" s="128"/>
    </row>
    <row r="15" ht="32.9" customHeight="1" spans="1:23">
      <c r="A15" s="119" t="s">
        <v>281</v>
      </c>
      <c r="B15" s="119" t="s">
        <v>284</v>
      </c>
      <c r="C15" s="119" t="s">
        <v>283</v>
      </c>
      <c r="D15" s="119" t="s">
        <v>72</v>
      </c>
      <c r="E15" s="119" t="s">
        <v>102</v>
      </c>
      <c r="F15" s="119" t="s">
        <v>166</v>
      </c>
      <c r="G15" s="119" t="s">
        <v>285</v>
      </c>
      <c r="H15" s="119" t="s">
        <v>286</v>
      </c>
      <c r="I15" s="126">
        <v>5000</v>
      </c>
      <c r="J15" s="126"/>
      <c r="K15" s="126"/>
      <c r="L15" s="126"/>
      <c r="M15" s="126"/>
      <c r="N15" s="127">
        <v>5000</v>
      </c>
      <c r="O15" s="128"/>
      <c r="P15" s="128"/>
      <c r="Q15" s="128"/>
      <c r="R15" s="128"/>
      <c r="S15" s="128"/>
      <c r="T15" s="128"/>
      <c r="U15" s="96"/>
      <c r="V15" s="128"/>
      <c r="W15" s="128"/>
    </row>
    <row r="16" ht="32.9" customHeight="1" spans="1:23">
      <c r="A16" s="119" t="s">
        <v>287</v>
      </c>
      <c r="B16" s="120"/>
      <c r="C16" s="120"/>
      <c r="D16" s="120"/>
      <c r="E16" s="120"/>
      <c r="F16" s="120"/>
      <c r="G16" s="120"/>
      <c r="H16" s="120"/>
      <c r="I16" s="126">
        <v>1163581.46</v>
      </c>
      <c r="J16" s="126"/>
      <c r="K16" s="126"/>
      <c r="L16" s="126"/>
      <c r="M16" s="126"/>
      <c r="N16" s="127">
        <v>1163581.46</v>
      </c>
      <c r="O16" s="128"/>
      <c r="P16" s="128"/>
      <c r="Q16" s="128"/>
      <c r="R16" s="128"/>
      <c r="S16" s="128"/>
      <c r="T16" s="128"/>
      <c r="U16" s="96"/>
      <c r="V16" s="128"/>
      <c r="W16" s="128"/>
    </row>
    <row r="17" ht="32.9" customHeight="1" spans="1:23">
      <c r="A17" s="119" t="s">
        <v>281</v>
      </c>
      <c r="B17" s="119" t="s">
        <v>288</v>
      </c>
      <c r="C17" s="119" t="s">
        <v>287</v>
      </c>
      <c r="D17" s="119" t="s">
        <v>72</v>
      </c>
      <c r="E17" s="119" t="s">
        <v>100</v>
      </c>
      <c r="F17" s="119" t="s">
        <v>165</v>
      </c>
      <c r="G17" s="119" t="s">
        <v>289</v>
      </c>
      <c r="H17" s="119" t="s">
        <v>290</v>
      </c>
      <c r="I17" s="126">
        <v>1163581.46</v>
      </c>
      <c r="J17" s="126"/>
      <c r="K17" s="126"/>
      <c r="L17" s="126"/>
      <c r="M17" s="126"/>
      <c r="N17" s="127">
        <v>1163581.46</v>
      </c>
      <c r="O17" s="128"/>
      <c r="P17" s="128"/>
      <c r="Q17" s="128"/>
      <c r="R17" s="128"/>
      <c r="S17" s="128"/>
      <c r="T17" s="128"/>
      <c r="U17" s="96"/>
      <c r="V17" s="128"/>
      <c r="W17" s="128"/>
    </row>
    <row r="18" ht="32.9" customHeight="1" spans="1:23">
      <c r="A18" s="119" t="s">
        <v>291</v>
      </c>
      <c r="B18" s="120"/>
      <c r="C18" s="120"/>
      <c r="D18" s="120"/>
      <c r="E18" s="120"/>
      <c r="F18" s="120"/>
      <c r="G18" s="120"/>
      <c r="H18" s="120"/>
      <c r="I18" s="126">
        <v>300000</v>
      </c>
      <c r="J18" s="126">
        <v>300000</v>
      </c>
      <c r="K18" s="126">
        <v>300000</v>
      </c>
      <c r="L18" s="126"/>
      <c r="M18" s="126"/>
      <c r="N18" s="127"/>
      <c r="O18" s="128"/>
      <c r="P18" s="128"/>
      <c r="Q18" s="128"/>
      <c r="R18" s="128"/>
      <c r="S18" s="128"/>
      <c r="T18" s="128"/>
      <c r="U18" s="96"/>
      <c r="V18" s="128"/>
      <c r="W18" s="128"/>
    </row>
    <row r="19" ht="32.9" customHeight="1" spans="1:23">
      <c r="A19" s="119" t="s">
        <v>281</v>
      </c>
      <c r="B19" s="119" t="s">
        <v>292</v>
      </c>
      <c r="C19" s="119" t="s">
        <v>291</v>
      </c>
      <c r="D19" s="119" t="s">
        <v>72</v>
      </c>
      <c r="E19" s="119" t="s">
        <v>100</v>
      </c>
      <c r="F19" s="119" t="s">
        <v>165</v>
      </c>
      <c r="G19" s="119" t="s">
        <v>293</v>
      </c>
      <c r="H19" s="119" t="s">
        <v>294</v>
      </c>
      <c r="I19" s="126">
        <v>300000</v>
      </c>
      <c r="J19" s="126">
        <v>300000</v>
      </c>
      <c r="K19" s="126">
        <v>300000</v>
      </c>
      <c r="L19" s="126"/>
      <c r="M19" s="126"/>
      <c r="N19" s="127"/>
      <c r="O19" s="128"/>
      <c r="P19" s="128"/>
      <c r="Q19" s="128"/>
      <c r="R19" s="128"/>
      <c r="S19" s="128"/>
      <c r="T19" s="128"/>
      <c r="U19" s="96"/>
      <c r="V19" s="128"/>
      <c r="W19" s="128"/>
    </row>
    <row r="20" ht="32.9" customHeight="1" spans="1:23">
      <c r="A20" s="119" t="s">
        <v>295</v>
      </c>
      <c r="B20" s="120"/>
      <c r="C20" s="120"/>
      <c r="D20" s="120"/>
      <c r="E20" s="120"/>
      <c r="F20" s="120"/>
      <c r="G20" s="120"/>
      <c r="H20" s="120"/>
      <c r="I20" s="126">
        <v>200000</v>
      </c>
      <c r="J20" s="126">
        <v>200000</v>
      </c>
      <c r="K20" s="126">
        <v>200000</v>
      </c>
      <c r="L20" s="126"/>
      <c r="M20" s="126"/>
      <c r="N20" s="127"/>
      <c r="O20" s="128"/>
      <c r="P20" s="128"/>
      <c r="Q20" s="128"/>
      <c r="R20" s="128"/>
      <c r="S20" s="128"/>
      <c r="T20" s="128"/>
      <c r="U20" s="96"/>
      <c r="V20" s="128"/>
      <c r="W20" s="128"/>
    </row>
    <row r="21" ht="32.9" customHeight="1" spans="1:23">
      <c r="A21" s="119" t="s">
        <v>281</v>
      </c>
      <c r="B21" s="119" t="s">
        <v>296</v>
      </c>
      <c r="C21" s="119" t="s">
        <v>295</v>
      </c>
      <c r="D21" s="119" t="s">
        <v>72</v>
      </c>
      <c r="E21" s="119" t="s">
        <v>100</v>
      </c>
      <c r="F21" s="119" t="s">
        <v>165</v>
      </c>
      <c r="G21" s="119" t="s">
        <v>297</v>
      </c>
      <c r="H21" s="119" t="s">
        <v>298</v>
      </c>
      <c r="I21" s="126">
        <v>200000</v>
      </c>
      <c r="J21" s="126">
        <v>200000</v>
      </c>
      <c r="K21" s="126">
        <v>200000</v>
      </c>
      <c r="L21" s="126"/>
      <c r="M21" s="126"/>
      <c r="N21" s="127"/>
      <c r="O21" s="128"/>
      <c r="P21" s="128"/>
      <c r="Q21" s="128"/>
      <c r="R21" s="128"/>
      <c r="S21" s="128"/>
      <c r="T21" s="128"/>
      <c r="U21" s="96"/>
      <c r="V21" s="128"/>
      <c r="W21" s="128"/>
    </row>
    <row r="22" ht="32.9" customHeight="1" spans="1:23">
      <c r="A22" s="119" t="s">
        <v>299</v>
      </c>
      <c r="B22" s="120"/>
      <c r="C22" s="120"/>
      <c r="D22" s="120"/>
      <c r="E22" s="120"/>
      <c r="F22" s="120"/>
      <c r="G22" s="120"/>
      <c r="H22" s="120"/>
      <c r="I22" s="126">
        <v>50000</v>
      </c>
      <c r="J22" s="126">
        <v>50000</v>
      </c>
      <c r="K22" s="126">
        <v>50000</v>
      </c>
      <c r="L22" s="126"/>
      <c r="M22" s="126"/>
      <c r="N22" s="127"/>
      <c r="O22" s="128"/>
      <c r="P22" s="128"/>
      <c r="Q22" s="128"/>
      <c r="R22" s="128"/>
      <c r="S22" s="128"/>
      <c r="T22" s="128"/>
      <c r="U22" s="96"/>
      <c r="V22" s="128"/>
      <c r="W22" s="128"/>
    </row>
    <row r="23" ht="32.9" customHeight="1" spans="1:23">
      <c r="A23" s="119" t="s">
        <v>300</v>
      </c>
      <c r="B23" s="119" t="s">
        <v>301</v>
      </c>
      <c r="C23" s="119" t="s">
        <v>299</v>
      </c>
      <c r="D23" s="119" t="s">
        <v>72</v>
      </c>
      <c r="E23" s="119" t="s">
        <v>100</v>
      </c>
      <c r="F23" s="119" t="s">
        <v>165</v>
      </c>
      <c r="G23" s="119" t="s">
        <v>297</v>
      </c>
      <c r="H23" s="119" t="s">
        <v>298</v>
      </c>
      <c r="I23" s="126">
        <v>50000</v>
      </c>
      <c r="J23" s="126">
        <v>50000</v>
      </c>
      <c r="K23" s="126">
        <v>50000</v>
      </c>
      <c r="L23" s="126"/>
      <c r="M23" s="126"/>
      <c r="N23" s="127"/>
      <c r="O23" s="128"/>
      <c r="P23" s="128"/>
      <c r="Q23" s="128"/>
      <c r="R23" s="128"/>
      <c r="S23" s="128"/>
      <c r="T23" s="128"/>
      <c r="U23" s="96"/>
      <c r="V23" s="128"/>
      <c r="W23" s="128"/>
    </row>
    <row r="24" ht="32.9" customHeight="1" spans="1:23">
      <c r="A24" s="119" t="s">
        <v>302</v>
      </c>
      <c r="B24" s="120"/>
      <c r="C24" s="120"/>
      <c r="D24" s="120"/>
      <c r="E24" s="120"/>
      <c r="F24" s="120"/>
      <c r="G24" s="120"/>
      <c r="H24" s="120"/>
      <c r="I24" s="126">
        <v>100000</v>
      </c>
      <c r="J24" s="126">
        <v>100000</v>
      </c>
      <c r="K24" s="126">
        <v>100000</v>
      </c>
      <c r="L24" s="126"/>
      <c r="M24" s="126"/>
      <c r="N24" s="127"/>
      <c r="O24" s="128"/>
      <c r="P24" s="128"/>
      <c r="Q24" s="128"/>
      <c r="R24" s="128"/>
      <c r="S24" s="128"/>
      <c r="T24" s="128"/>
      <c r="U24" s="96"/>
      <c r="V24" s="128"/>
      <c r="W24" s="128"/>
    </row>
    <row r="25" ht="32.9" customHeight="1" spans="1:23">
      <c r="A25" s="119" t="s">
        <v>278</v>
      </c>
      <c r="B25" s="119" t="s">
        <v>303</v>
      </c>
      <c r="C25" s="119" t="s">
        <v>302</v>
      </c>
      <c r="D25" s="119" t="s">
        <v>72</v>
      </c>
      <c r="E25" s="119" t="s">
        <v>102</v>
      </c>
      <c r="F25" s="119" t="s">
        <v>166</v>
      </c>
      <c r="G25" s="119" t="s">
        <v>235</v>
      </c>
      <c r="H25" s="119" t="s">
        <v>236</v>
      </c>
      <c r="I25" s="126">
        <v>50000</v>
      </c>
      <c r="J25" s="126">
        <v>50000</v>
      </c>
      <c r="K25" s="126">
        <v>50000</v>
      </c>
      <c r="L25" s="126"/>
      <c r="M25" s="126"/>
      <c r="N25" s="127"/>
      <c r="O25" s="128"/>
      <c r="P25" s="128"/>
      <c r="Q25" s="128"/>
      <c r="R25" s="128"/>
      <c r="S25" s="128"/>
      <c r="T25" s="128"/>
      <c r="U25" s="96"/>
      <c r="V25" s="128"/>
      <c r="W25" s="128"/>
    </row>
    <row r="26" ht="32.9" customHeight="1" spans="1:23">
      <c r="A26" s="119" t="s">
        <v>278</v>
      </c>
      <c r="B26" s="119" t="s">
        <v>303</v>
      </c>
      <c r="C26" s="119" t="s">
        <v>302</v>
      </c>
      <c r="D26" s="119" t="s">
        <v>72</v>
      </c>
      <c r="E26" s="119" t="s">
        <v>102</v>
      </c>
      <c r="F26" s="119" t="s">
        <v>166</v>
      </c>
      <c r="G26" s="119" t="s">
        <v>304</v>
      </c>
      <c r="H26" s="119" t="s">
        <v>305</v>
      </c>
      <c r="I26" s="126">
        <v>50000</v>
      </c>
      <c r="J26" s="126">
        <v>50000</v>
      </c>
      <c r="K26" s="126">
        <v>50000</v>
      </c>
      <c r="L26" s="126"/>
      <c r="M26" s="126"/>
      <c r="N26" s="127"/>
      <c r="O26" s="128"/>
      <c r="P26" s="128"/>
      <c r="Q26" s="128"/>
      <c r="R26" s="128"/>
      <c r="S26" s="128"/>
      <c r="T26" s="128"/>
      <c r="U26" s="96"/>
      <c r="V26" s="128"/>
      <c r="W26" s="128"/>
    </row>
    <row r="27" ht="32.9" customHeight="1" spans="1:23">
      <c r="A27" s="119" t="s">
        <v>306</v>
      </c>
      <c r="B27" s="120"/>
      <c r="C27" s="120"/>
      <c r="D27" s="120"/>
      <c r="E27" s="120"/>
      <c r="F27" s="120"/>
      <c r="G27" s="120"/>
      <c r="H27" s="120"/>
      <c r="I27" s="126">
        <v>52635.5</v>
      </c>
      <c r="J27" s="126"/>
      <c r="K27" s="126"/>
      <c r="L27" s="126"/>
      <c r="M27" s="126"/>
      <c r="N27" s="127">
        <v>52635.5</v>
      </c>
      <c r="O27" s="128"/>
      <c r="P27" s="128"/>
      <c r="Q27" s="128"/>
      <c r="R27" s="128"/>
      <c r="S27" s="128"/>
      <c r="T27" s="128"/>
      <c r="U27" s="96"/>
      <c r="V27" s="128"/>
      <c r="W27" s="128"/>
    </row>
    <row r="28" ht="32.9" customHeight="1" spans="1:23">
      <c r="A28" s="119" t="s">
        <v>281</v>
      </c>
      <c r="B28" s="119" t="s">
        <v>307</v>
      </c>
      <c r="C28" s="119" t="s">
        <v>306</v>
      </c>
      <c r="D28" s="119" t="s">
        <v>72</v>
      </c>
      <c r="E28" s="119" t="s">
        <v>102</v>
      </c>
      <c r="F28" s="119" t="s">
        <v>166</v>
      </c>
      <c r="G28" s="119" t="s">
        <v>304</v>
      </c>
      <c r="H28" s="119" t="s">
        <v>305</v>
      </c>
      <c r="I28" s="126">
        <v>52635.5</v>
      </c>
      <c r="J28" s="126"/>
      <c r="K28" s="126"/>
      <c r="L28" s="126"/>
      <c r="M28" s="126"/>
      <c r="N28" s="127">
        <v>52635.5</v>
      </c>
      <c r="O28" s="128"/>
      <c r="P28" s="128"/>
      <c r="Q28" s="128"/>
      <c r="R28" s="128"/>
      <c r="S28" s="128"/>
      <c r="T28" s="128"/>
      <c r="U28" s="96"/>
      <c r="V28" s="128"/>
      <c r="W28" s="128"/>
    </row>
    <row r="29" ht="32.9" customHeight="1" spans="1:23">
      <c r="A29" s="119" t="s">
        <v>308</v>
      </c>
      <c r="B29" s="120"/>
      <c r="C29" s="120"/>
      <c r="D29" s="120"/>
      <c r="E29" s="120"/>
      <c r="F29" s="120"/>
      <c r="G29" s="120"/>
      <c r="H29" s="120"/>
      <c r="I29" s="126">
        <v>200000</v>
      </c>
      <c r="J29" s="126">
        <v>200000</v>
      </c>
      <c r="K29" s="126">
        <v>200000</v>
      </c>
      <c r="L29" s="126"/>
      <c r="M29" s="126"/>
      <c r="N29" s="127"/>
      <c r="O29" s="128"/>
      <c r="P29" s="128"/>
      <c r="Q29" s="128"/>
      <c r="R29" s="128"/>
      <c r="S29" s="128"/>
      <c r="T29" s="128"/>
      <c r="U29" s="96"/>
      <c r="V29" s="128"/>
      <c r="W29" s="128"/>
    </row>
    <row r="30" ht="32.9" customHeight="1" spans="1:23">
      <c r="A30" s="119" t="s">
        <v>278</v>
      </c>
      <c r="B30" s="119" t="s">
        <v>309</v>
      </c>
      <c r="C30" s="119" t="s">
        <v>308</v>
      </c>
      <c r="D30" s="119" t="s">
        <v>72</v>
      </c>
      <c r="E30" s="119" t="s">
        <v>98</v>
      </c>
      <c r="F30" s="119" t="s">
        <v>164</v>
      </c>
      <c r="G30" s="119" t="s">
        <v>310</v>
      </c>
      <c r="H30" s="119" t="s">
        <v>311</v>
      </c>
      <c r="I30" s="126">
        <v>200000</v>
      </c>
      <c r="J30" s="126">
        <v>200000</v>
      </c>
      <c r="K30" s="126">
        <v>200000</v>
      </c>
      <c r="L30" s="126"/>
      <c r="M30" s="126"/>
      <c r="N30" s="127"/>
      <c r="O30" s="128"/>
      <c r="P30" s="128"/>
      <c r="Q30" s="128"/>
      <c r="R30" s="128"/>
      <c r="S30" s="128"/>
      <c r="T30" s="128"/>
      <c r="U30" s="96"/>
      <c r="V30" s="128"/>
      <c r="W30" s="128"/>
    </row>
    <row r="31" ht="32.9" customHeight="1" spans="1:23">
      <c r="A31" s="119" t="s">
        <v>312</v>
      </c>
      <c r="B31" s="120"/>
      <c r="C31" s="120"/>
      <c r="D31" s="120"/>
      <c r="E31" s="120"/>
      <c r="F31" s="120"/>
      <c r="G31" s="120"/>
      <c r="H31" s="120"/>
      <c r="I31" s="126">
        <v>1700000</v>
      </c>
      <c r="J31" s="126">
        <v>1700000</v>
      </c>
      <c r="K31" s="126">
        <v>1700000</v>
      </c>
      <c r="L31" s="126"/>
      <c r="M31" s="126"/>
      <c r="N31" s="127"/>
      <c r="O31" s="128"/>
      <c r="P31" s="128"/>
      <c r="Q31" s="128"/>
      <c r="R31" s="128"/>
      <c r="S31" s="128"/>
      <c r="T31" s="128"/>
      <c r="U31" s="96"/>
      <c r="V31" s="128"/>
      <c r="W31" s="128"/>
    </row>
    <row r="32" ht="32.9" customHeight="1" spans="1:23">
      <c r="A32" s="119" t="s">
        <v>281</v>
      </c>
      <c r="B32" s="119" t="s">
        <v>313</v>
      </c>
      <c r="C32" s="119" t="s">
        <v>312</v>
      </c>
      <c r="D32" s="119" t="s">
        <v>72</v>
      </c>
      <c r="E32" s="119" t="s">
        <v>98</v>
      </c>
      <c r="F32" s="119" t="s">
        <v>164</v>
      </c>
      <c r="G32" s="119" t="s">
        <v>314</v>
      </c>
      <c r="H32" s="119" t="s">
        <v>315</v>
      </c>
      <c r="I32" s="126">
        <v>1700000</v>
      </c>
      <c r="J32" s="126">
        <v>1700000</v>
      </c>
      <c r="K32" s="126">
        <v>1700000</v>
      </c>
      <c r="L32" s="126"/>
      <c r="M32" s="126"/>
      <c r="N32" s="127"/>
      <c r="O32" s="128"/>
      <c r="P32" s="128"/>
      <c r="Q32" s="128"/>
      <c r="R32" s="128"/>
      <c r="S32" s="128"/>
      <c r="T32" s="128"/>
      <c r="U32" s="96"/>
      <c r="V32" s="128"/>
      <c r="W32" s="128"/>
    </row>
    <row r="33" ht="32.9" customHeight="1" spans="1:23">
      <c r="A33" s="121" t="s">
        <v>138</v>
      </c>
      <c r="B33" s="122"/>
      <c r="C33" s="122"/>
      <c r="D33" s="122"/>
      <c r="E33" s="122"/>
      <c r="F33" s="122"/>
      <c r="G33" s="122"/>
      <c r="H33" s="123"/>
      <c r="I33" s="126">
        <v>5481404.63</v>
      </c>
      <c r="J33" s="126">
        <v>4230000</v>
      </c>
      <c r="K33" s="129">
        <v>2630000</v>
      </c>
      <c r="L33" s="126"/>
      <c r="M33" s="126"/>
      <c r="N33" s="127">
        <v>1251404.63</v>
      </c>
      <c r="O33" s="128"/>
      <c r="P33" s="128"/>
      <c r="Q33" s="128"/>
      <c r="R33" s="128"/>
      <c r="S33" s="128"/>
      <c r="T33" s="128"/>
      <c r="U33" s="96"/>
      <c r="V33" s="128"/>
      <c r="W33" s="128"/>
    </row>
  </sheetData>
  <mergeCells count="39">
    <mergeCell ref="A3:W3"/>
    <mergeCell ref="A4:I4"/>
    <mergeCell ref="J5:M5"/>
    <mergeCell ref="N5:P5"/>
    <mergeCell ref="R5:W5"/>
    <mergeCell ref="J6:K6"/>
    <mergeCell ref="A9:C9"/>
    <mergeCell ref="A11:C11"/>
    <mergeCell ref="A13:C13"/>
    <mergeCell ref="A16:C16"/>
    <mergeCell ref="A18:C18"/>
    <mergeCell ref="A20:C20"/>
    <mergeCell ref="A22:C22"/>
    <mergeCell ref="A24:C24"/>
    <mergeCell ref="A27:C27"/>
    <mergeCell ref="A29:C29"/>
    <mergeCell ref="A31:C31"/>
    <mergeCell ref="A33:H33"/>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27"/>
  <sheetViews>
    <sheetView showZeros="0" workbookViewId="0">
      <pane ySplit="1" topLeftCell="A41" activePane="bottomLeft" state="frozen"/>
      <selection/>
      <selection pane="bottomLeft" activeCell="A114" sqref="A114"/>
    </sheetView>
  </sheetViews>
  <sheetFormatPr defaultColWidth="9.14166666666667" defaultRowHeight="12" customHeight="1"/>
  <cols>
    <col min="1" max="1" width="34.275" customWidth="1"/>
    <col min="2" max="2" width="29" customWidth="1"/>
    <col min="3" max="3" width="17.175" customWidth="1"/>
    <col min="4" max="4" width="21.025" customWidth="1"/>
    <col min="5" max="5" width="23.575" customWidth="1"/>
    <col min="6" max="6" width="11.275" customWidth="1"/>
    <col min="7" max="7" width="10.3166666666667" customWidth="1"/>
    <col min="8" max="8" width="9.31666666666667" customWidth="1"/>
    <col min="9" max="9" width="13.425" customWidth="1"/>
    <col min="10" max="10" width="27.45" customWidth="1"/>
  </cols>
  <sheetData>
    <row r="1" customHeight="1" spans="1:10">
      <c r="A1" s="1"/>
      <c r="B1" s="1"/>
      <c r="C1" s="1"/>
      <c r="D1" s="1"/>
      <c r="E1" s="1"/>
      <c r="F1" s="1"/>
      <c r="G1" s="1"/>
      <c r="H1" s="1"/>
      <c r="I1" s="1"/>
      <c r="J1" s="1"/>
    </row>
    <row r="2" customHeight="1" spans="10:10">
      <c r="J2" s="56" t="s">
        <v>316</v>
      </c>
    </row>
    <row r="3" ht="28.5" customHeight="1" spans="1:10">
      <c r="A3" s="47" t="s">
        <v>317</v>
      </c>
      <c r="B3" s="29"/>
      <c r="C3" s="29"/>
      <c r="D3" s="29"/>
      <c r="E3" s="29"/>
      <c r="F3" s="48"/>
      <c r="G3" s="29"/>
      <c r="H3" s="48"/>
      <c r="I3" s="48"/>
      <c r="J3" s="29"/>
    </row>
    <row r="4" ht="15" customHeight="1" spans="1:1">
      <c r="A4" s="5" t="str">
        <f>"迪庆藏族自治州公安局交通警察支队："&amp;""</f>
        <v>迪庆藏族自治州公安局交通警察支队：</v>
      </c>
    </row>
    <row r="5" ht="14.25" customHeight="1" spans="1:10">
      <c r="A5" s="49" t="s">
        <v>318</v>
      </c>
      <c r="B5" s="49" t="s">
        <v>319</v>
      </c>
      <c r="C5" s="49" t="s">
        <v>320</v>
      </c>
      <c r="D5" s="49" t="s">
        <v>321</v>
      </c>
      <c r="E5" s="49" t="s">
        <v>322</v>
      </c>
      <c r="F5" s="50" t="s">
        <v>323</v>
      </c>
      <c r="G5" s="49" t="s">
        <v>324</v>
      </c>
      <c r="H5" s="50" t="s">
        <v>325</v>
      </c>
      <c r="I5" s="50" t="s">
        <v>326</v>
      </c>
      <c r="J5" s="49" t="s">
        <v>327</v>
      </c>
    </row>
    <row r="6" ht="14.25" customHeight="1" spans="1:10">
      <c r="A6" s="49">
        <v>1</v>
      </c>
      <c r="B6" s="49">
        <v>2</v>
      </c>
      <c r="C6" s="49">
        <v>3</v>
      </c>
      <c r="D6" s="49">
        <v>4</v>
      </c>
      <c r="E6" s="49">
        <v>5</v>
      </c>
      <c r="F6" s="50">
        <v>6</v>
      </c>
      <c r="G6" s="49">
        <v>7</v>
      </c>
      <c r="H6" s="50">
        <v>8</v>
      </c>
      <c r="I6" s="50">
        <v>9</v>
      </c>
      <c r="J6" s="49">
        <v>10</v>
      </c>
    </row>
    <row r="7" ht="15" customHeight="1" spans="1:10">
      <c r="A7" s="113" t="s">
        <v>72</v>
      </c>
      <c r="B7" s="114"/>
      <c r="C7" s="114"/>
      <c r="D7" s="114"/>
      <c r="E7" s="113"/>
      <c r="F7" s="114"/>
      <c r="G7" s="113"/>
      <c r="H7" s="114"/>
      <c r="I7" s="114"/>
      <c r="J7" s="113"/>
    </row>
    <row r="8" ht="15" customHeight="1" spans="1:10">
      <c r="A8" s="113" t="str">
        <f>"   "&amp;"物业管理费经费"</f>
        <v>   物业管理费经费</v>
      </c>
      <c r="B8" s="115" t="s">
        <v>328</v>
      </c>
      <c r="C8" s="116"/>
      <c r="D8" s="116"/>
      <c r="E8" s="116"/>
      <c r="F8" s="117"/>
      <c r="G8" s="116"/>
      <c r="H8" s="117"/>
      <c r="I8" s="117"/>
      <c r="J8" s="116"/>
    </row>
    <row r="9" ht="15" customHeight="1" spans="1:10">
      <c r="A9" s="113"/>
      <c r="B9" s="115"/>
      <c r="C9" s="116" t="s">
        <v>329</v>
      </c>
      <c r="D9" s="116" t="s">
        <v>330</v>
      </c>
      <c r="E9" s="116" t="s">
        <v>331</v>
      </c>
      <c r="F9" s="117" t="s">
        <v>332</v>
      </c>
      <c r="G9" s="116" t="s">
        <v>333</v>
      </c>
      <c r="H9" s="117" t="s">
        <v>334</v>
      </c>
      <c r="I9" s="117" t="s">
        <v>335</v>
      </c>
      <c r="J9" s="116" t="s">
        <v>336</v>
      </c>
    </row>
    <row r="10" ht="15" customHeight="1" spans="1:10">
      <c r="A10" s="25"/>
      <c r="B10" s="25"/>
      <c r="C10" s="116" t="s">
        <v>329</v>
      </c>
      <c r="D10" s="116" t="s">
        <v>330</v>
      </c>
      <c r="E10" s="116" t="s">
        <v>337</v>
      </c>
      <c r="F10" s="117" t="s">
        <v>332</v>
      </c>
      <c r="G10" s="116" t="s">
        <v>333</v>
      </c>
      <c r="H10" s="117" t="s">
        <v>338</v>
      </c>
      <c r="I10" s="117" t="s">
        <v>335</v>
      </c>
      <c r="J10" s="116" t="s">
        <v>339</v>
      </c>
    </row>
    <row r="11" ht="15" customHeight="1" spans="1:10">
      <c r="A11" s="25"/>
      <c r="B11" s="25"/>
      <c r="C11" s="116" t="s">
        <v>329</v>
      </c>
      <c r="D11" s="116" t="s">
        <v>330</v>
      </c>
      <c r="E11" s="116" t="s">
        <v>340</v>
      </c>
      <c r="F11" s="117" t="s">
        <v>332</v>
      </c>
      <c r="G11" s="116" t="s">
        <v>341</v>
      </c>
      <c r="H11" s="117" t="s">
        <v>342</v>
      </c>
      <c r="I11" s="117" t="s">
        <v>335</v>
      </c>
      <c r="J11" s="116" t="s">
        <v>343</v>
      </c>
    </row>
    <row r="12" ht="15" customHeight="1" spans="1:10">
      <c r="A12" s="25"/>
      <c r="B12" s="25"/>
      <c r="C12" s="116" t="s">
        <v>329</v>
      </c>
      <c r="D12" s="116" t="s">
        <v>330</v>
      </c>
      <c r="E12" s="116" t="s">
        <v>344</v>
      </c>
      <c r="F12" s="117" t="s">
        <v>332</v>
      </c>
      <c r="G12" s="116" t="s">
        <v>157</v>
      </c>
      <c r="H12" s="117" t="s">
        <v>345</v>
      </c>
      <c r="I12" s="117" t="s">
        <v>335</v>
      </c>
      <c r="J12" s="116" t="s">
        <v>346</v>
      </c>
    </row>
    <row r="13" ht="15" customHeight="1" spans="1:10">
      <c r="A13" s="25"/>
      <c r="B13" s="25"/>
      <c r="C13" s="116" t="s">
        <v>329</v>
      </c>
      <c r="D13" s="116" t="s">
        <v>330</v>
      </c>
      <c r="E13" s="116" t="s">
        <v>347</v>
      </c>
      <c r="F13" s="117" t="s">
        <v>348</v>
      </c>
      <c r="G13" s="116" t="s">
        <v>349</v>
      </c>
      <c r="H13" s="117" t="s">
        <v>350</v>
      </c>
      <c r="I13" s="117" t="s">
        <v>351</v>
      </c>
      <c r="J13" s="116" t="s">
        <v>352</v>
      </c>
    </row>
    <row r="14" ht="15" customHeight="1" spans="1:10">
      <c r="A14" s="25"/>
      <c r="B14" s="25"/>
      <c r="C14" s="116" t="s">
        <v>329</v>
      </c>
      <c r="D14" s="116" t="s">
        <v>330</v>
      </c>
      <c r="E14" s="116" t="s">
        <v>353</v>
      </c>
      <c r="F14" s="117" t="s">
        <v>348</v>
      </c>
      <c r="G14" s="116" t="s">
        <v>354</v>
      </c>
      <c r="H14" s="117" t="s">
        <v>355</v>
      </c>
      <c r="I14" s="117" t="s">
        <v>351</v>
      </c>
      <c r="J14" s="116" t="s">
        <v>356</v>
      </c>
    </row>
    <row r="15" ht="15" customHeight="1" spans="1:10">
      <c r="A15" s="25"/>
      <c r="B15" s="25"/>
      <c r="C15" s="116" t="s">
        <v>329</v>
      </c>
      <c r="D15" s="116" t="s">
        <v>330</v>
      </c>
      <c r="E15" s="116" t="s">
        <v>357</v>
      </c>
      <c r="F15" s="117" t="s">
        <v>348</v>
      </c>
      <c r="G15" s="116" t="s">
        <v>358</v>
      </c>
      <c r="H15" s="117" t="s">
        <v>355</v>
      </c>
      <c r="I15" s="117" t="s">
        <v>351</v>
      </c>
      <c r="J15" s="116" t="s">
        <v>359</v>
      </c>
    </row>
    <row r="16" ht="15" customHeight="1" spans="1:10">
      <c r="A16" s="25"/>
      <c r="B16" s="25"/>
      <c r="C16" s="116" t="s">
        <v>329</v>
      </c>
      <c r="D16" s="116" t="s">
        <v>330</v>
      </c>
      <c r="E16" s="116" t="s">
        <v>360</v>
      </c>
      <c r="F16" s="117" t="s">
        <v>348</v>
      </c>
      <c r="G16" s="116" t="s">
        <v>361</v>
      </c>
      <c r="H16" s="117" t="s">
        <v>342</v>
      </c>
      <c r="I16" s="117" t="s">
        <v>351</v>
      </c>
      <c r="J16" s="116" t="s">
        <v>362</v>
      </c>
    </row>
    <row r="17" ht="15" customHeight="1" spans="1:10">
      <c r="A17" s="25"/>
      <c r="B17" s="25"/>
      <c r="C17" s="116" t="s">
        <v>329</v>
      </c>
      <c r="D17" s="116" t="s">
        <v>330</v>
      </c>
      <c r="E17" s="116" t="s">
        <v>363</v>
      </c>
      <c r="F17" s="117" t="s">
        <v>332</v>
      </c>
      <c r="G17" s="116" t="s">
        <v>157</v>
      </c>
      <c r="H17" s="117" t="s">
        <v>345</v>
      </c>
      <c r="I17" s="117" t="s">
        <v>335</v>
      </c>
      <c r="J17" s="116" t="s">
        <v>364</v>
      </c>
    </row>
    <row r="18" ht="15" customHeight="1" spans="1:10">
      <c r="A18" s="25"/>
      <c r="B18" s="25"/>
      <c r="C18" s="116" t="s">
        <v>329</v>
      </c>
      <c r="D18" s="116" t="s">
        <v>365</v>
      </c>
      <c r="E18" s="116" t="s">
        <v>366</v>
      </c>
      <c r="F18" s="117" t="s">
        <v>348</v>
      </c>
      <c r="G18" s="116" t="s">
        <v>341</v>
      </c>
      <c r="H18" s="117" t="s">
        <v>342</v>
      </c>
      <c r="I18" s="117" t="s">
        <v>351</v>
      </c>
      <c r="J18" s="116" t="s">
        <v>367</v>
      </c>
    </row>
    <row r="19" ht="15" customHeight="1" spans="1:10">
      <c r="A19" s="25"/>
      <c r="B19" s="25"/>
      <c r="C19" s="116" t="s">
        <v>329</v>
      </c>
      <c r="D19" s="116" t="s">
        <v>365</v>
      </c>
      <c r="E19" s="116" t="s">
        <v>368</v>
      </c>
      <c r="F19" s="117" t="s">
        <v>348</v>
      </c>
      <c r="G19" s="116" t="s">
        <v>361</v>
      </c>
      <c r="H19" s="117" t="s">
        <v>342</v>
      </c>
      <c r="I19" s="117" t="s">
        <v>351</v>
      </c>
      <c r="J19" s="116" t="s">
        <v>369</v>
      </c>
    </row>
    <row r="20" ht="15" customHeight="1" spans="1:10">
      <c r="A20" s="25"/>
      <c r="B20" s="25"/>
      <c r="C20" s="116" t="s">
        <v>329</v>
      </c>
      <c r="D20" s="116" t="s">
        <v>365</v>
      </c>
      <c r="E20" s="116" t="s">
        <v>370</v>
      </c>
      <c r="F20" s="117" t="s">
        <v>348</v>
      </c>
      <c r="G20" s="116" t="s">
        <v>371</v>
      </c>
      <c r="H20" s="117" t="s">
        <v>342</v>
      </c>
      <c r="I20" s="117" t="s">
        <v>351</v>
      </c>
      <c r="J20" s="116" t="s">
        <v>372</v>
      </c>
    </row>
    <row r="21" ht="15" customHeight="1" spans="1:10">
      <c r="A21" s="25"/>
      <c r="B21" s="25"/>
      <c r="C21" s="116" t="s">
        <v>329</v>
      </c>
      <c r="D21" s="116" t="s">
        <v>365</v>
      </c>
      <c r="E21" s="116" t="s">
        <v>373</v>
      </c>
      <c r="F21" s="117" t="s">
        <v>348</v>
      </c>
      <c r="G21" s="116" t="s">
        <v>341</v>
      </c>
      <c r="H21" s="117" t="s">
        <v>342</v>
      </c>
      <c r="I21" s="117" t="s">
        <v>351</v>
      </c>
      <c r="J21" s="116" t="s">
        <v>374</v>
      </c>
    </row>
    <row r="22" ht="15" customHeight="1" spans="1:10">
      <c r="A22" s="25"/>
      <c r="B22" s="25"/>
      <c r="C22" s="116" t="s">
        <v>329</v>
      </c>
      <c r="D22" s="116" t="s">
        <v>365</v>
      </c>
      <c r="E22" s="116" t="s">
        <v>375</v>
      </c>
      <c r="F22" s="117" t="s">
        <v>348</v>
      </c>
      <c r="G22" s="116" t="s">
        <v>341</v>
      </c>
      <c r="H22" s="117" t="s">
        <v>342</v>
      </c>
      <c r="I22" s="117" t="s">
        <v>351</v>
      </c>
      <c r="J22" s="116" t="s">
        <v>376</v>
      </c>
    </row>
    <row r="23" ht="15" customHeight="1" spans="1:10">
      <c r="A23" s="25"/>
      <c r="B23" s="25"/>
      <c r="C23" s="116" t="s">
        <v>329</v>
      </c>
      <c r="D23" s="116" t="s">
        <v>377</v>
      </c>
      <c r="E23" s="116" t="s">
        <v>378</v>
      </c>
      <c r="F23" s="117" t="s">
        <v>348</v>
      </c>
      <c r="G23" s="116" t="s">
        <v>371</v>
      </c>
      <c r="H23" s="117" t="s">
        <v>342</v>
      </c>
      <c r="I23" s="117" t="s">
        <v>351</v>
      </c>
      <c r="J23" s="116" t="s">
        <v>379</v>
      </c>
    </row>
    <row r="24" ht="15" customHeight="1" spans="1:10">
      <c r="A24" s="25"/>
      <c r="B24" s="25"/>
      <c r="C24" s="116" t="s">
        <v>380</v>
      </c>
      <c r="D24" s="116" t="s">
        <v>381</v>
      </c>
      <c r="E24" s="116" t="s">
        <v>382</v>
      </c>
      <c r="F24" s="117" t="s">
        <v>348</v>
      </c>
      <c r="G24" s="116" t="s">
        <v>341</v>
      </c>
      <c r="H24" s="117" t="s">
        <v>342</v>
      </c>
      <c r="I24" s="117" t="s">
        <v>351</v>
      </c>
      <c r="J24" s="116" t="s">
        <v>383</v>
      </c>
    </row>
    <row r="25" ht="15" customHeight="1" spans="1:10">
      <c r="A25" s="25"/>
      <c r="B25" s="25"/>
      <c r="C25" s="116" t="s">
        <v>380</v>
      </c>
      <c r="D25" s="116" t="s">
        <v>381</v>
      </c>
      <c r="E25" s="116" t="s">
        <v>384</v>
      </c>
      <c r="F25" s="117" t="s">
        <v>385</v>
      </c>
      <c r="G25" s="116" t="s">
        <v>349</v>
      </c>
      <c r="H25" s="117" t="s">
        <v>334</v>
      </c>
      <c r="I25" s="117" t="s">
        <v>335</v>
      </c>
      <c r="J25" s="116" t="s">
        <v>386</v>
      </c>
    </row>
    <row r="26" ht="15" customHeight="1" spans="1:10">
      <c r="A26" s="25"/>
      <c r="B26" s="25"/>
      <c r="C26" s="116" t="s">
        <v>380</v>
      </c>
      <c r="D26" s="116" t="s">
        <v>381</v>
      </c>
      <c r="E26" s="116" t="s">
        <v>387</v>
      </c>
      <c r="F26" s="117" t="s">
        <v>348</v>
      </c>
      <c r="G26" s="116" t="s">
        <v>349</v>
      </c>
      <c r="H26" s="117" t="s">
        <v>334</v>
      </c>
      <c r="I26" s="117" t="s">
        <v>351</v>
      </c>
      <c r="J26" s="116" t="s">
        <v>388</v>
      </c>
    </row>
    <row r="27" ht="15" customHeight="1" spans="1:10">
      <c r="A27" s="25"/>
      <c r="B27" s="25"/>
      <c r="C27" s="116" t="s">
        <v>380</v>
      </c>
      <c r="D27" s="116" t="s">
        <v>381</v>
      </c>
      <c r="E27" s="116" t="s">
        <v>389</v>
      </c>
      <c r="F27" s="117" t="s">
        <v>332</v>
      </c>
      <c r="G27" s="116" t="s">
        <v>341</v>
      </c>
      <c r="H27" s="117" t="s">
        <v>342</v>
      </c>
      <c r="I27" s="117" t="s">
        <v>335</v>
      </c>
      <c r="J27" s="116" t="s">
        <v>390</v>
      </c>
    </row>
    <row r="28" ht="15" customHeight="1" spans="1:10">
      <c r="A28" s="25"/>
      <c r="B28" s="25"/>
      <c r="C28" s="116" t="s">
        <v>391</v>
      </c>
      <c r="D28" s="116" t="s">
        <v>392</v>
      </c>
      <c r="E28" s="116" t="s">
        <v>393</v>
      </c>
      <c r="F28" s="117" t="s">
        <v>332</v>
      </c>
      <c r="G28" s="116" t="s">
        <v>341</v>
      </c>
      <c r="H28" s="117" t="s">
        <v>342</v>
      </c>
      <c r="I28" s="117" t="s">
        <v>335</v>
      </c>
      <c r="J28" s="116" t="s">
        <v>394</v>
      </c>
    </row>
    <row r="29" ht="15" customHeight="1" spans="1:10">
      <c r="A29" s="113" t="str">
        <f>"   "&amp;"春运以及大型安保活动专项经费"</f>
        <v>   春运以及大型安保活动专项经费</v>
      </c>
      <c r="B29" s="115" t="s">
        <v>395</v>
      </c>
      <c r="C29" s="25"/>
      <c r="D29" s="25"/>
      <c r="E29" s="25"/>
      <c r="F29" s="25"/>
      <c r="G29" s="25"/>
      <c r="H29" s="25"/>
      <c r="I29" s="25"/>
      <c r="J29" s="25"/>
    </row>
    <row r="30" ht="15" customHeight="1" spans="1:10">
      <c r="A30" s="25"/>
      <c r="B30" s="25"/>
      <c r="C30" s="116" t="s">
        <v>329</v>
      </c>
      <c r="D30" s="116" t="s">
        <v>330</v>
      </c>
      <c r="E30" s="116" t="s">
        <v>396</v>
      </c>
      <c r="F30" s="117" t="s">
        <v>332</v>
      </c>
      <c r="G30" s="116" t="s">
        <v>397</v>
      </c>
      <c r="H30" s="117" t="s">
        <v>334</v>
      </c>
      <c r="I30" s="117" t="s">
        <v>335</v>
      </c>
      <c r="J30" s="116" t="s">
        <v>398</v>
      </c>
    </row>
    <row r="31" ht="15" customHeight="1" spans="1:10">
      <c r="A31" s="25"/>
      <c r="B31" s="25"/>
      <c r="C31" s="116" t="s">
        <v>329</v>
      </c>
      <c r="D31" s="116" t="s">
        <v>330</v>
      </c>
      <c r="E31" s="116" t="s">
        <v>384</v>
      </c>
      <c r="F31" s="117" t="s">
        <v>385</v>
      </c>
      <c r="G31" s="116" t="s">
        <v>159</v>
      </c>
      <c r="H31" s="117" t="s">
        <v>399</v>
      </c>
      <c r="I31" s="117" t="s">
        <v>335</v>
      </c>
      <c r="J31" s="116" t="s">
        <v>400</v>
      </c>
    </row>
    <row r="32" ht="15" customHeight="1" spans="1:10">
      <c r="A32" s="25"/>
      <c r="B32" s="25"/>
      <c r="C32" s="116" t="s">
        <v>329</v>
      </c>
      <c r="D32" s="116" t="s">
        <v>330</v>
      </c>
      <c r="E32" s="116" t="s">
        <v>401</v>
      </c>
      <c r="F32" s="117" t="s">
        <v>332</v>
      </c>
      <c r="G32" s="116" t="s">
        <v>333</v>
      </c>
      <c r="H32" s="117" t="s">
        <v>334</v>
      </c>
      <c r="I32" s="117" t="s">
        <v>335</v>
      </c>
      <c r="J32" s="116" t="s">
        <v>402</v>
      </c>
    </row>
    <row r="33" ht="15" customHeight="1" spans="1:10">
      <c r="A33" s="25"/>
      <c r="B33" s="25"/>
      <c r="C33" s="116" t="s">
        <v>329</v>
      </c>
      <c r="D33" s="116" t="s">
        <v>365</v>
      </c>
      <c r="E33" s="116" t="s">
        <v>403</v>
      </c>
      <c r="F33" s="117" t="s">
        <v>332</v>
      </c>
      <c r="G33" s="116" t="s">
        <v>404</v>
      </c>
      <c r="H33" s="117" t="s">
        <v>342</v>
      </c>
      <c r="I33" s="117" t="s">
        <v>335</v>
      </c>
      <c r="J33" s="116" t="s">
        <v>405</v>
      </c>
    </row>
    <row r="34" ht="15" customHeight="1" spans="1:10">
      <c r="A34" s="25"/>
      <c r="B34" s="25"/>
      <c r="C34" s="116" t="s">
        <v>329</v>
      </c>
      <c r="D34" s="116" t="s">
        <v>365</v>
      </c>
      <c r="E34" s="116" t="s">
        <v>406</v>
      </c>
      <c r="F34" s="117" t="s">
        <v>348</v>
      </c>
      <c r="G34" s="116" t="s">
        <v>341</v>
      </c>
      <c r="H34" s="117" t="s">
        <v>342</v>
      </c>
      <c r="I34" s="117" t="s">
        <v>335</v>
      </c>
      <c r="J34" s="116" t="s">
        <v>406</v>
      </c>
    </row>
    <row r="35" ht="15" customHeight="1" spans="1:10">
      <c r="A35" s="25"/>
      <c r="B35" s="25"/>
      <c r="C35" s="116" t="s">
        <v>329</v>
      </c>
      <c r="D35" s="116" t="s">
        <v>407</v>
      </c>
      <c r="E35" s="116" t="s">
        <v>408</v>
      </c>
      <c r="F35" s="117" t="s">
        <v>385</v>
      </c>
      <c r="G35" s="116" t="s">
        <v>409</v>
      </c>
      <c r="H35" s="117" t="s">
        <v>410</v>
      </c>
      <c r="I35" s="117" t="s">
        <v>335</v>
      </c>
      <c r="J35" s="116" t="s">
        <v>411</v>
      </c>
    </row>
    <row r="36" ht="15" customHeight="1" spans="1:10">
      <c r="A36" s="25"/>
      <c r="B36" s="25"/>
      <c r="C36" s="116" t="s">
        <v>380</v>
      </c>
      <c r="D36" s="116" t="s">
        <v>381</v>
      </c>
      <c r="E36" s="116" t="s">
        <v>412</v>
      </c>
      <c r="F36" s="117" t="s">
        <v>348</v>
      </c>
      <c r="G36" s="116" t="s">
        <v>341</v>
      </c>
      <c r="H36" s="117" t="s">
        <v>342</v>
      </c>
      <c r="I36" s="117" t="s">
        <v>335</v>
      </c>
      <c r="J36" s="116" t="s">
        <v>413</v>
      </c>
    </row>
    <row r="37" ht="15" customHeight="1" spans="1:10">
      <c r="A37" s="25"/>
      <c r="B37" s="25"/>
      <c r="C37" s="116" t="s">
        <v>380</v>
      </c>
      <c r="D37" s="116" t="s">
        <v>414</v>
      </c>
      <c r="E37" s="116" t="s">
        <v>415</v>
      </c>
      <c r="F37" s="117" t="s">
        <v>348</v>
      </c>
      <c r="G37" s="116" t="s">
        <v>416</v>
      </c>
      <c r="H37" s="117" t="s">
        <v>417</v>
      </c>
      <c r="I37" s="117" t="s">
        <v>351</v>
      </c>
      <c r="J37" s="116" t="s">
        <v>415</v>
      </c>
    </row>
    <row r="38" ht="15" customHeight="1" spans="1:10">
      <c r="A38" s="25"/>
      <c r="B38" s="25"/>
      <c r="C38" s="116" t="s">
        <v>391</v>
      </c>
      <c r="D38" s="116" t="s">
        <v>392</v>
      </c>
      <c r="E38" s="116" t="s">
        <v>418</v>
      </c>
      <c r="F38" s="117" t="s">
        <v>348</v>
      </c>
      <c r="G38" s="116" t="s">
        <v>341</v>
      </c>
      <c r="H38" s="117" t="s">
        <v>342</v>
      </c>
      <c r="I38" s="117" t="s">
        <v>335</v>
      </c>
      <c r="J38" s="116" t="s">
        <v>419</v>
      </c>
    </row>
    <row r="39" ht="15" customHeight="1" spans="1:10">
      <c r="A39" s="113" t="str">
        <f>"   "&amp;"交通安全管理工作信息系统维护保障经费"</f>
        <v>   交通安全管理工作信息系统维护保障经费</v>
      </c>
      <c r="B39" s="115" t="s">
        <v>420</v>
      </c>
      <c r="C39" s="25"/>
      <c r="D39" s="25"/>
      <c r="E39" s="25"/>
      <c r="F39" s="25"/>
      <c r="G39" s="25"/>
      <c r="H39" s="25"/>
      <c r="I39" s="25"/>
      <c r="J39" s="25"/>
    </row>
    <row r="40" ht="15" customHeight="1" spans="1:10">
      <c r="A40" s="25"/>
      <c r="B40" s="25"/>
      <c r="C40" s="116" t="s">
        <v>329</v>
      </c>
      <c r="D40" s="116" t="s">
        <v>330</v>
      </c>
      <c r="E40" s="116" t="s">
        <v>421</v>
      </c>
      <c r="F40" s="117" t="s">
        <v>348</v>
      </c>
      <c r="G40" s="116" t="s">
        <v>160</v>
      </c>
      <c r="H40" s="117" t="s">
        <v>422</v>
      </c>
      <c r="I40" s="117" t="s">
        <v>335</v>
      </c>
      <c r="J40" s="116" t="s">
        <v>423</v>
      </c>
    </row>
    <row r="41" ht="15" customHeight="1" spans="1:10">
      <c r="A41" s="25"/>
      <c r="B41" s="25"/>
      <c r="C41" s="116" t="s">
        <v>329</v>
      </c>
      <c r="D41" s="116" t="s">
        <v>330</v>
      </c>
      <c r="E41" s="116" t="s">
        <v>424</v>
      </c>
      <c r="F41" s="117" t="s">
        <v>348</v>
      </c>
      <c r="G41" s="116" t="s">
        <v>425</v>
      </c>
      <c r="H41" s="117" t="s">
        <v>426</v>
      </c>
      <c r="I41" s="117" t="s">
        <v>335</v>
      </c>
      <c r="J41" s="116" t="s">
        <v>427</v>
      </c>
    </row>
    <row r="42" ht="15" customHeight="1" spans="1:10">
      <c r="A42" s="25"/>
      <c r="B42" s="25"/>
      <c r="C42" s="116" t="s">
        <v>329</v>
      </c>
      <c r="D42" s="116" t="s">
        <v>330</v>
      </c>
      <c r="E42" s="116" t="s">
        <v>428</v>
      </c>
      <c r="F42" s="117" t="s">
        <v>348</v>
      </c>
      <c r="G42" s="116" t="s">
        <v>160</v>
      </c>
      <c r="H42" s="117" t="s">
        <v>429</v>
      </c>
      <c r="I42" s="117" t="s">
        <v>335</v>
      </c>
      <c r="J42" s="116" t="s">
        <v>430</v>
      </c>
    </row>
    <row r="43" ht="15" customHeight="1" spans="1:10">
      <c r="A43" s="25"/>
      <c r="B43" s="25"/>
      <c r="C43" s="116" t="s">
        <v>329</v>
      </c>
      <c r="D43" s="116" t="s">
        <v>330</v>
      </c>
      <c r="E43" s="116" t="s">
        <v>431</v>
      </c>
      <c r="F43" s="117" t="s">
        <v>348</v>
      </c>
      <c r="G43" s="116" t="s">
        <v>160</v>
      </c>
      <c r="H43" s="117" t="s">
        <v>429</v>
      </c>
      <c r="I43" s="117" t="s">
        <v>335</v>
      </c>
      <c r="J43" s="116" t="s">
        <v>432</v>
      </c>
    </row>
    <row r="44" ht="15" customHeight="1" spans="1:10">
      <c r="A44" s="25"/>
      <c r="B44" s="25"/>
      <c r="C44" s="116" t="s">
        <v>329</v>
      </c>
      <c r="D44" s="116" t="s">
        <v>365</v>
      </c>
      <c r="E44" s="116" t="s">
        <v>433</v>
      </c>
      <c r="F44" s="117" t="s">
        <v>332</v>
      </c>
      <c r="G44" s="116" t="s">
        <v>349</v>
      </c>
      <c r="H44" s="117" t="s">
        <v>334</v>
      </c>
      <c r="I44" s="117" t="s">
        <v>351</v>
      </c>
      <c r="J44" s="116" t="s">
        <v>434</v>
      </c>
    </row>
    <row r="45" ht="15" customHeight="1" spans="1:10">
      <c r="A45" s="25"/>
      <c r="B45" s="25"/>
      <c r="C45" s="116" t="s">
        <v>329</v>
      </c>
      <c r="D45" s="116" t="s">
        <v>377</v>
      </c>
      <c r="E45" s="116" t="s">
        <v>435</v>
      </c>
      <c r="F45" s="117" t="s">
        <v>348</v>
      </c>
      <c r="G45" s="116" t="s">
        <v>349</v>
      </c>
      <c r="H45" s="117" t="s">
        <v>436</v>
      </c>
      <c r="I45" s="117" t="s">
        <v>335</v>
      </c>
      <c r="J45" s="116" t="s">
        <v>437</v>
      </c>
    </row>
    <row r="46" ht="15" customHeight="1" spans="1:10">
      <c r="A46" s="25"/>
      <c r="B46" s="25"/>
      <c r="C46" s="116" t="s">
        <v>329</v>
      </c>
      <c r="D46" s="116" t="s">
        <v>377</v>
      </c>
      <c r="E46" s="116" t="s">
        <v>438</v>
      </c>
      <c r="F46" s="117" t="s">
        <v>439</v>
      </c>
      <c r="G46" s="116" t="s">
        <v>440</v>
      </c>
      <c r="H46" s="117" t="s">
        <v>350</v>
      </c>
      <c r="I46" s="117" t="s">
        <v>351</v>
      </c>
      <c r="J46" s="116" t="s">
        <v>441</v>
      </c>
    </row>
    <row r="47" ht="15" customHeight="1" spans="1:10">
      <c r="A47" s="25"/>
      <c r="B47" s="25"/>
      <c r="C47" s="116" t="s">
        <v>329</v>
      </c>
      <c r="D47" s="116" t="s">
        <v>377</v>
      </c>
      <c r="E47" s="116" t="s">
        <v>442</v>
      </c>
      <c r="F47" s="117" t="s">
        <v>439</v>
      </c>
      <c r="G47" s="116" t="s">
        <v>341</v>
      </c>
      <c r="H47" s="117" t="s">
        <v>350</v>
      </c>
      <c r="I47" s="117" t="s">
        <v>351</v>
      </c>
      <c r="J47" s="116" t="s">
        <v>441</v>
      </c>
    </row>
    <row r="48" ht="15" customHeight="1" spans="1:10">
      <c r="A48" s="25"/>
      <c r="B48" s="25"/>
      <c r="C48" s="116" t="s">
        <v>380</v>
      </c>
      <c r="D48" s="116" t="s">
        <v>381</v>
      </c>
      <c r="E48" s="116" t="s">
        <v>443</v>
      </c>
      <c r="F48" s="117" t="s">
        <v>348</v>
      </c>
      <c r="G48" s="116" t="s">
        <v>341</v>
      </c>
      <c r="H48" s="117" t="s">
        <v>342</v>
      </c>
      <c r="I48" s="117" t="s">
        <v>351</v>
      </c>
      <c r="J48" s="116" t="s">
        <v>444</v>
      </c>
    </row>
    <row r="49" ht="15" customHeight="1" spans="1:10">
      <c r="A49" s="25"/>
      <c r="B49" s="25"/>
      <c r="C49" s="116" t="s">
        <v>380</v>
      </c>
      <c r="D49" s="116" t="s">
        <v>381</v>
      </c>
      <c r="E49" s="116" t="s">
        <v>445</v>
      </c>
      <c r="F49" s="117" t="s">
        <v>439</v>
      </c>
      <c r="G49" s="116" t="s">
        <v>349</v>
      </c>
      <c r="H49" s="117" t="s">
        <v>334</v>
      </c>
      <c r="I49" s="117" t="s">
        <v>351</v>
      </c>
      <c r="J49" s="116" t="s">
        <v>446</v>
      </c>
    </row>
    <row r="50" ht="15" customHeight="1" spans="1:10">
      <c r="A50" s="25"/>
      <c r="B50" s="25"/>
      <c r="C50" s="116" t="s">
        <v>380</v>
      </c>
      <c r="D50" s="116" t="s">
        <v>381</v>
      </c>
      <c r="E50" s="116" t="s">
        <v>447</v>
      </c>
      <c r="F50" s="117" t="s">
        <v>439</v>
      </c>
      <c r="G50" s="116" t="s">
        <v>349</v>
      </c>
      <c r="H50" s="117" t="s">
        <v>334</v>
      </c>
      <c r="I50" s="117" t="s">
        <v>351</v>
      </c>
      <c r="J50" s="116" t="s">
        <v>448</v>
      </c>
    </row>
    <row r="51" ht="15" customHeight="1" spans="1:10">
      <c r="A51" s="25"/>
      <c r="B51" s="25"/>
      <c r="C51" s="116" t="s">
        <v>391</v>
      </c>
      <c r="D51" s="116" t="s">
        <v>392</v>
      </c>
      <c r="E51" s="116" t="s">
        <v>449</v>
      </c>
      <c r="F51" s="117" t="s">
        <v>332</v>
      </c>
      <c r="G51" s="116" t="s">
        <v>371</v>
      </c>
      <c r="H51" s="117" t="s">
        <v>342</v>
      </c>
      <c r="I51" s="117" t="s">
        <v>351</v>
      </c>
      <c r="J51" s="116" t="s">
        <v>450</v>
      </c>
    </row>
    <row r="52" ht="15" customHeight="1" spans="1:10">
      <c r="A52" s="113" t="str">
        <f>"   "&amp;"交警支队指挥中心系统维保专项经费"</f>
        <v>   交警支队指挥中心系统维保专项经费</v>
      </c>
      <c r="B52" s="115" t="s">
        <v>451</v>
      </c>
      <c r="C52" s="25"/>
      <c r="D52" s="25"/>
      <c r="E52" s="25"/>
      <c r="F52" s="25"/>
      <c r="G52" s="25"/>
      <c r="H52" s="25"/>
      <c r="I52" s="25"/>
      <c r="J52" s="25"/>
    </row>
    <row r="53" ht="15" customHeight="1" spans="1:10">
      <c r="A53" s="25"/>
      <c r="B53" s="25"/>
      <c r="C53" s="116" t="s">
        <v>329</v>
      </c>
      <c r="D53" s="116" t="s">
        <v>330</v>
      </c>
      <c r="E53" s="116" t="s">
        <v>452</v>
      </c>
      <c r="F53" s="117" t="s">
        <v>348</v>
      </c>
      <c r="G53" s="116" t="s">
        <v>453</v>
      </c>
      <c r="H53" s="117" t="s">
        <v>454</v>
      </c>
      <c r="I53" s="117" t="s">
        <v>335</v>
      </c>
      <c r="J53" s="116" t="s">
        <v>455</v>
      </c>
    </row>
    <row r="54" ht="15" customHeight="1" spans="1:10">
      <c r="A54" s="25"/>
      <c r="B54" s="25"/>
      <c r="C54" s="116" t="s">
        <v>329</v>
      </c>
      <c r="D54" s="116" t="s">
        <v>330</v>
      </c>
      <c r="E54" s="116" t="s">
        <v>456</v>
      </c>
      <c r="F54" s="117" t="s">
        <v>348</v>
      </c>
      <c r="G54" s="116" t="s">
        <v>349</v>
      </c>
      <c r="H54" s="117" t="s">
        <v>457</v>
      </c>
      <c r="I54" s="117" t="s">
        <v>335</v>
      </c>
      <c r="J54" s="116" t="s">
        <v>458</v>
      </c>
    </row>
    <row r="55" ht="15" customHeight="1" spans="1:10">
      <c r="A55" s="25"/>
      <c r="B55" s="25"/>
      <c r="C55" s="116" t="s">
        <v>329</v>
      </c>
      <c r="D55" s="116" t="s">
        <v>330</v>
      </c>
      <c r="E55" s="116" t="s">
        <v>459</v>
      </c>
      <c r="F55" s="117" t="s">
        <v>348</v>
      </c>
      <c r="G55" s="116" t="s">
        <v>349</v>
      </c>
      <c r="H55" s="117" t="s">
        <v>457</v>
      </c>
      <c r="I55" s="117" t="s">
        <v>335</v>
      </c>
      <c r="J55" s="116" t="s">
        <v>460</v>
      </c>
    </row>
    <row r="56" ht="15" customHeight="1" spans="1:10">
      <c r="A56" s="25"/>
      <c r="B56" s="25"/>
      <c r="C56" s="116" t="s">
        <v>329</v>
      </c>
      <c r="D56" s="116" t="s">
        <v>330</v>
      </c>
      <c r="E56" s="116" t="s">
        <v>461</v>
      </c>
      <c r="F56" s="117" t="s">
        <v>348</v>
      </c>
      <c r="G56" s="116" t="s">
        <v>349</v>
      </c>
      <c r="H56" s="117" t="s">
        <v>457</v>
      </c>
      <c r="I56" s="117" t="s">
        <v>335</v>
      </c>
      <c r="J56" s="116" t="s">
        <v>462</v>
      </c>
    </row>
    <row r="57" ht="15" customHeight="1" spans="1:10">
      <c r="A57" s="25"/>
      <c r="B57" s="25"/>
      <c r="C57" s="116" t="s">
        <v>329</v>
      </c>
      <c r="D57" s="116" t="s">
        <v>365</v>
      </c>
      <c r="E57" s="116" t="s">
        <v>463</v>
      </c>
      <c r="F57" s="117" t="s">
        <v>348</v>
      </c>
      <c r="G57" s="116" t="s">
        <v>341</v>
      </c>
      <c r="H57" s="117" t="s">
        <v>342</v>
      </c>
      <c r="I57" s="117" t="s">
        <v>335</v>
      </c>
      <c r="J57" s="116" t="s">
        <v>464</v>
      </c>
    </row>
    <row r="58" ht="15" customHeight="1" spans="1:10">
      <c r="A58" s="25"/>
      <c r="B58" s="25"/>
      <c r="C58" s="116" t="s">
        <v>329</v>
      </c>
      <c r="D58" s="116" t="s">
        <v>365</v>
      </c>
      <c r="E58" s="116" t="s">
        <v>465</v>
      </c>
      <c r="F58" s="117" t="s">
        <v>439</v>
      </c>
      <c r="G58" s="116" t="s">
        <v>349</v>
      </c>
      <c r="H58" s="117" t="s">
        <v>334</v>
      </c>
      <c r="I58" s="117" t="s">
        <v>335</v>
      </c>
      <c r="J58" s="116" t="s">
        <v>466</v>
      </c>
    </row>
    <row r="59" ht="15" customHeight="1" spans="1:10">
      <c r="A59" s="25"/>
      <c r="B59" s="25"/>
      <c r="C59" s="116" t="s">
        <v>380</v>
      </c>
      <c r="D59" s="116" t="s">
        <v>381</v>
      </c>
      <c r="E59" s="116" t="s">
        <v>467</v>
      </c>
      <c r="F59" s="117" t="s">
        <v>332</v>
      </c>
      <c r="G59" s="116" t="s">
        <v>468</v>
      </c>
      <c r="H59" s="117" t="s">
        <v>350</v>
      </c>
      <c r="I59" s="117" t="s">
        <v>335</v>
      </c>
      <c r="J59" s="116" t="s">
        <v>469</v>
      </c>
    </row>
    <row r="60" ht="15" customHeight="1" spans="1:10">
      <c r="A60" s="25"/>
      <c r="B60" s="25"/>
      <c r="C60" s="116" t="s">
        <v>391</v>
      </c>
      <c r="D60" s="116" t="s">
        <v>392</v>
      </c>
      <c r="E60" s="116" t="s">
        <v>470</v>
      </c>
      <c r="F60" s="117" t="s">
        <v>332</v>
      </c>
      <c r="G60" s="116" t="s">
        <v>341</v>
      </c>
      <c r="H60" s="117" t="s">
        <v>342</v>
      </c>
      <c r="I60" s="117" t="s">
        <v>335</v>
      </c>
      <c r="J60" s="116" t="s">
        <v>471</v>
      </c>
    </row>
    <row r="61" ht="15" customHeight="1" spans="1:10">
      <c r="A61" s="113" t="str">
        <f>"   "&amp;"迪庆州财政局安排车管业务成本经费"</f>
        <v>   迪庆州财政局安排车管业务成本经费</v>
      </c>
      <c r="B61" s="115" t="s">
        <v>472</v>
      </c>
      <c r="C61" s="25"/>
      <c r="D61" s="25"/>
      <c r="E61" s="25"/>
      <c r="F61" s="25"/>
      <c r="G61" s="25"/>
      <c r="H61" s="25"/>
      <c r="I61" s="25"/>
      <c r="J61" s="25"/>
    </row>
    <row r="62" ht="15" customHeight="1" spans="1:10">
      <c r="A62" s="25"/>
      <c r="B62" s="25"/>
      <c r="C62" s="116" t="s">
        <v>329</v>
      </c>
      <c r="D62" s="116" t="s">
        <v>330</v>
      </c>
      <c r="E62" s="116" t="s">
        <v>473</v>
      </c>
      <c r="F62" s="117" t="s">
        <v>332</v>
      </c>
      <c r="G62" s="116" t="s">
        <v>474</v>
      </c>
      <c r="H62" s="117" t="s">
        <v>475</v>
      </c>
      <c r="I62" s="117" t="s">
        <v>335</v>
      </c>
      <c r="J62" s="116" t="s">
        <v>476</v>
      </c>
    </row>
    <row r="63" ht="15" customHeight="1" spans="1:10">
      <c r="A63" s="25"/>
      <c r="B63" s="25"/>
      <c r="C63" s="116" t="s">
        <v>329</v>
      </c>
      <c r="D63" s="116" t="s">
        <v>330</v>
      </c>
      <c r="E63" s="116" t="s">
        <v>477</v>
      </c>
      <c r="F63" s="117" t="s">
        <v>332</v>
      </c>
      <c r="G63" s="116" t="s">
        <v>478</v>
      </c>
      <c r="H63" s="117" t="s">
        <v>475</v>
      </c>
      <c r="I63" s="117" t="s">
        <v>335</v>
      </c>
      <c r="J63" s="116" t="s">
        <v>476</v>
      </c>
    </row>
    <row r="64" ht="15" customHeight="1" spans="1:10">
      <c r="A64" s="25"/>
      <c r="B64" s="25"/>
      <c r="C64" s="116" t="s">
        <v>329</v>
      </c>
      <c r="D64" s="116" t="s">
        <v>330</v>
      </c>
      <c r="E64" s="116" t="s">
        <v>479</v>
      </c>
      <c r="F64" s="117" t="s">
        <v>332</v>
      </c>
      <c r="G64" s="116" t="s">
        <v>480</v>
      </c>
      <c r="H64" s="117" t="s">
        <v>429</v>
      </c>
      <c r="I64" s="117" t="s">
        <v>335</v>
      </c>
      <c r="J64" s="116" t="s">
        <v>476</v>
      </c>
    </row>
    <row r="65" ht="15" customHeight="1" spans="1:10">
      <c r="A65" s="25"/>
      <c r="B65" s="25"/>
      <c r="C65" s="116" t="s">
        <v>329</v>
      </c>
      <c r="D65" s="116" t="s">
        <v>330</v>
      </c>
      <c r="E65" s="116" t="s">
        <v>481</v>
      </c>
      <c r="F65" s="117" t="s">
        <v>332</v>
      </c>
      <c r="G65" s="116" t="s">
        <v>482</v>
      </c>
      <c r="H65" s="117" t="s">
        <v>483</v>
      </c>
      <c r="I65" s="117" t="s">
        <v>335</v>
      </c>
      <c r="J65" s="116" t="s">
        <v>476</v>
      </c>
    </row>
    <row r="66" ht="15" customHeight="1" spans="1:10">
      <c r="A66" s="25"/>
      <c r="B66" s="25"/>
      <c r="C66" s="116" t="s">
        <v>329</v>
      </c>
      <c r="D66" s="116" t="s">
        <v>330</v>
      </c>
      <c r="E66" s="116" t="s">
        <v>484</v>
      </c>
      <c r="F66" s="117" t="s">
        <v>332</v>
      </c>
      <c r="G66" s="116" t="s">
        <v>485</v>
      </c>
      <c r="H66" s="117" t="s">
        <v>483</v>
      </c>
      <c r="I66" s="117" t="s">
        <v>335</v>
      </c>
      <c r="J66" s="116" t="s">
        <v>476</v>
      </c>
    </row>
    <row r="67" ht="15" customHeight="1" spans="1:10">
      <c r="A67" s="25"/>
      <c r="B67" s="25"/>
      <c r="C67" s="116" t="s">
        <v>329</v>
      </c>
      <c r="D67" s="116" t="s">
        <v>330</v>
      </c>
      <c r="E67" s="116" t="s">
        <v>486</v>
      </c>
      <c r="F67" s="117" t="s">
        <v>332</v>
      </c>
      <c r="G67" s="116" t="s">
        <v>487</v>
      </c>
      <c r="H67" s="117" t="s">
        <v>488</v>
      </c>
      <c r="I67" s="117" t="s">
        <v>335</v>
      </c>
      <c r="J67" s="116" t="s">
        <v>476</v>
      </c>
    </row>
    <row r="68" ht="15" customHeight="1" spans="1:10">
      <c r="A68" s="25"/>
      <c r="B68" s="25"/>
      <c r="C68" s="116" t="s">
        <v>329</v>
      </c>
      <c r="D68" s="116" t="s">
        <v>330</v>
      </c>
      <c r="E68" s="116" t="s">
        <v>489</v>
      </c>
      <c r="F68" s="117" t="s">
        <v>332</v>
      </c>
      <c r="G68" s="116" t="s">
        <v>487</v>
      </c>
      <c r="H68" s="117" t="s">
        <v>488</v>
      </c>
      <c r="I68" s="117" t="s">
        <v>335</v>
      </c>
      <c r="J68" s="116" t="s">
        <v>476</v>
      </c>
    </row>
    <row r="69" ht="15" customHeight="1" spans="1:10">
      <c r="A69" s="25"/>
      <c r="B69" s="25"/>
      <c r="C69" s="116" t="s">
        <v>329</v>
      </c>
      <c r="D69" s="116" t="s">
        <v>330</v>
      </c>
      <c r="E69" s="116" t="s">
        <v>490</v>
      </c>
      <c r="F69" s="117" t="s">
        <v>332</v>
      </c>
      <c r="G69" s="116" t="s">
        <v>487</v>
      </c>
      <c r="H69" s="117" t="s">
        <v>488</v>
      </c>
      <c r="I69" s="117" t="s">
        <v>335</v>
      </c>
      <c r="J69" s="116" t="s">
        <v>476</v>
      </c>
    </row>
    <row r="70" ht="15" customHeight="1" spans="1:10">
      <c r="A70" s="25"/>
      <c r="B70" s="25"/>
      <c r="C70" s="116" t="s">
        <v>329</v>
      </c>
      <c r="D70" s="116" t="s">
        <v>330</v>
      </c>
      <c r="E70" s="116" t="s">
        <v>491</v>
      </c>
      <c r="F70" s="117" t="s">
        <v>332</v>
      </c>
      <c r="G70" s="116" t="s">
        <v>492</v>
      </c>
      <c r="H70" s="117" t="s">
        <v>483</v>
      </c>
      <c r="I70" s="117" t="s">
        <v>335</v>
      </c>
      <c r="J70" s="116" t="s">
        <v>476</v>
      </c>
    </row>
    <row r="71" ht="15" customHeight="1" spans="1:10">
      <c r="A71" s="25"/>
      <c r="B71" s="25"/>
      <c r="C71" s="116" t="s">
        <v>329</v>
      </c>
      <c r="D71" s="116" t="s">
        <v>330</v>
      </c>
      <c r="E71" s="116" t="s">
        <v>493</v>
      </c>
      <c r="F71" s="117" t="s">
        <v>332</v>
      </c>
      <c r="G71" s="116" t="s">
        <v>494</v>
      </c>
      <c r="H71" s="117" t="s">
        <v>495</v>
      </c>
      <c r="I71" s="117" t="s">
        <v>335</v>
      </c>
      <c r="J71" s="116" t="s">
        <v>476</v>
      </c>
    </row>
    <row r="72" ht="15" customHeight="1" spans="1:10">
      <c r="A72" s="25"/>
      <c r="B72" s="25"/>
      <c r="C72" s="116" t="s">
        <v>329</v>
      </c>
      <c r="D72" s="116" t="s">
        <v>330</v>
      </c>
      <c r="E72" s="116" t="s">
        <v>496</v>
      </c>
      <c r="F72" s="117" t="s">
        <v>332</v>
      </c>
      <c r="G72" s="116" t="s">
        <v>478</v>
      </c>
      <c r="H72" s="117" t="s">
        <v>475</v>
      </c>
      <c r="I72" s="117" t="s">
        <v>335</v>
      </c>
      <c r="J72" s="116" t="s">
        <v>476</v>
      </c>
    </row>
    <row r="73" ht="15" customHeight="1" spans="1:10">
      <c r="A73" s="25"/>
      <c r="B73" s="25"/>
      <c r="C73" s="116" t="s">
        <v>329</v>
      </c>
      <c r="D73" s="116" t="s">
        <v>330</v>
      </c>
      <c r="E73" s="116" t="s">
        <v>497</v>
      </c>
      <c r="F73" s="117" t="s">
        <v>332</v>
      </c>
      <c r="G73" s="116" t="s">
        <v>478</v>
      </c>
      <c r="H73" s="117" t="s">
        <v>475</v>
      </c>
      <c r="I73" s="117" t="s">
        <v>335</v>
      </c>
      <c r="J73" s="116" t="s">
        <v>476</v>
      </c>
    </row>
    <row r="74" ht="15" customHeight="1" spans="1:10">
      <c r="A74" s="25"/>
      <c r="B74" s="25"/>
      <c r="C74" s="116" t="s">
        <v>329</v>
      </c>
      <c r="D74" s="116" t="s">
        <v>330</v>
      </c>
      <c r="E74" s="116" t="s">
        <v>498</v>
      </c>
      <c r="F74" s="117" t="s">
        <v>332</v>
      </c>
      <c r="G74" s="116" t="s">
        <v>499</v>
      </c>
      <c r="H74" s="117" t="s">
        <v>500</v>
      </c>
      <c r="I74" s="117" t="s">
        <v>335</v>
      </c>
      <c r="J74" s="116" t="s">
        <v>476</v>
      </c>
    </row>
    <row r="75" ht="15" customHeight="1" spans="1:10">
      <c r="A75" s="25"/>
      <c r="B75" s="25"/>
      <c r="C75" s="116" t="s">
        <v>329</v>
      </c>
      <c r="D75" s="116" t="s">
        <v>330</v>
      </c>
      <c r="E75" s="116" t="s">
        <v>501</v>
      </c>
      <c r="F75" s="117" t="s">
        <v>332</v>
      </c>
      <c r="G75" s="116" t="s">
        <v>502</v>
      </c>
      <c r="H75" s="117" t="s">
        <v>500</v>
      </c>
      <c r="I75" s="117" t="s">
        <v>335</v>
      </c>
      <c r="J75" s="116" t="s">
        <v>476</v>
      </c>
    </row>
    <row r="76" ht="15" customHeight="1" spans="1:10">
      <c r="A76" s="25"/>
      <c r="B76" s="25"/>
      <c r="C76" s="116" t="s">
        <v>329</v>
      </c>
      <c r="D76" s="116" t="s">
        <v>330</v>
      </c>
      <c r="E76" s="116" t="s">
        <v>503</v>
      </c>
      <c r="F76" s="117" t="s">
        <v>332</v>
      </c>
      <c r="G76" s="116" t="s">
        <v>504</v>
      </c>
      <c r="H76" s="117" t="s">
        <v>500</v>
      </c>
      <c r="I76" s="117" t="s">
        <v>335</v>
      </c>
      <c r="J76" s="116" t="s">
        <v>476</v>
      </c>
    </row>
    <row r="77" ht="15" customHeight="1" spans="1:10">
      <c r="A77" s="25"/>
      <c r="B77" s="25"/>
      <c r="C77" s="116" t="s">
        <v>329</v>
      </c>
      <c r="D77" s="116" t="s">
        <v>330</v>
      </c>
      <c r="E77" s="116" t="s">
        <v>505</v>
      </c>
      <c r="F77" s="117" t="s">
        <v>332</v>
      </c>
      <c r="G77" s="116" t="s">
        <v>506</v>
      </c>
      <c r="H77" s="117" t="s">
        <v>500</v>
      </c>
      <c r="I77" s="117" t="s">
        <v>335</v>
      </c>
      <c r="J77" s="116" t="s">
        <v>476</v>
      </c>
    </row>
    <row r="78" ht="15" customHeight="1" spans="1:10">
      <c r="A78" s="25"/>
      <c r="B78" s="25"/>
      <c r="C78" s="116" t="s">
        <v>329</v>
      </c>
      <c r="D78" s="116" t="s">
        <v>330</v>
      </c>
      <c r="E78" s="116" t="s">
        <v>507</v>
      </c>
      <c r="F78" s="117" t="s">
        <v>332</v>
      </c>
      <c r="G78" s="116" t="s">
        <v>508</v>
      </c>
      <c r="H78" s="117" t="s">
        <v>500</v>
      </c>
      <c r="I78" s="117" t="s">
        <v>335</v>
      </c>
      <c r="J78" s="116" t="s">
        <v>476</v>
      </c>
    </row>
    <row r="79" ht="15" customHeight="1" spans="1:10">
      <c r="A79" s="25"/>
      <c r="B79" s="25"/>
      <c r="C79" s="116" t="s">
        <v>329</v>
      </c>
      <c r="D79" s="116" t="s">
        <v>330</v>
      </c>
      <c r="E79" s="116" t="s">
        <v>509</v>
      </c>
      <c r="F79" s="117" t="s">
        <v>332</v>
      </c>
      <c r="G79" s="116" t="s">
        <v>358</v>
      </c>
      <c r="H79" s="117" t="s">
        <v>500</v>
      </c>
      <c r="I79" s="117" t="s">
        <v>335</v>
      </c>
      <c r="J79" s="116" t="s">
        <v>476</v>
      </c>
    </row>
    <row r="80" ht="15" customHeight="1" spans="1:10">
      <c r="A80" s="25"/>
      <c r="B80" s="25"/>
      <c r="C80" s="116" t="s">
        <v>329</v>
      </c>
      <c r="D80" s="116" t="s">
        <v>330</v>
      </c>
      <c r="E80" s="116" t="s">
        <v>510</v>
      </c>
      <c r="F80" s="117" t="s">
        <v>332</v>
      </c>
      <c r="G80" s="116" t="s">
        <v>341</v>
      </c>
      <c r="H80" s="117" t="s">
        <v>500</v>
      </c>
      <c r="I80" s="117" t="s">
        <v>335</v>
      </c>
      <c r="J80" s="116" t="s">
        <v>476</v>
      </c>
    </row>
    <row r="81" ht="15" customHeight="1" spans="1:10">
      <c r="A81" s="25"/>
      <c r="B81" s="25"/>
      <c r="C81" s="116" t="s">
        <v>329</v>
      </c>
      <c r="D81" s="116" t="s">
        <v>330</v>
      </c>
      <c r="E81" s="116" t="s">
        <v>511</v>
      </c>
      <c r="F81" s="117" t="s">
        <v>332</v>
      </c>
      <c r="G81" s="116" t="s">
        <v>512</v>
      </c>
      <c r="H81" s="117" t="s">
        <v>500</v>
      </c>
      <c r="I81" s="117" t="s">
        <v>335</v>
      </c>
      <c r="J81" s="116" t="s">
        <v>476</v>
      </c>
    </row>
    <row r="82" ht="15" customHeight="1" spans="1:10">
      <c r="A82" s="25"/>
      <c r="B82" s="25"/>
      <c r="C82" s="116" t="s">
        <v>329</v>
      </c>
      <c r="D82" s="116" t="s">
        <v>330</v>
      </c>
      <c r="E82" s="116" t="s">
        <v>513</v>
      </c>
      <c r="F82" s="117" t="s">
        <v>332</v>
      </c>
      <c r="G82" s="116" t="s">
        <v>508</v>
      </c>
      <c r="H82" s="117" t="s">
        <v>500</v>
      </c>
      <c r="I82" s="117" t="s">
        <v>335</v>
      </c>
      <c r="J82" s="116" t="s">
        <v>476</v>
      </c>
    </row>
    <row r="83" ht="15" customHeight="1" spans="1:10">
      <c r="A83" s="25"/>
      <c r="B83" s="25"/>
      <c r="C83" s="116" t="s">
        <v>329</v>
      </c>
      <c r="D83" s="116" t="s">
        <v>330</v>
      </c>
      <c r="E83" s="116" t="s">
        <v>514</v>
      </c>
      <c r="F83" s="117" t="s">
        <v>332</v>
      </c>
      <c r="G83" s="116" t="s">
        <v>482</v>
      </c>
      <c r="H83" s="117" t="s">
        <v>515</v>
      </c>
      <c r="I83" s="117" t="s">
        <v>335</v>
      </c>
      <c r="J83" s="116" t="s">
        <v>476</v>
      </c>
    </row>
    <row r="84" ht="15" customHeight="1" spans="1:10">
      <c r="A84" s="25"/>
      <c r="B84" s="25"/>
      <c r="C84" s="116" t="s">
        <v>329</v>
      </c>
      <c r="D84" s="116" t="s">
        <v>330</v>
      </c>
      <c r="E84" s="116" t="s">
        <v>516</v>
      </c>
      <c r="F84" s="117" t="s">
        <v>332</v>
      </c>
      <c r="G84" s="116" t="s">
        <v>482</v>
      </c>
      <c r="H84" s="117" t="s">
        <v>515</v>
      </c>
      <c r="I84" s="117" t="s">
        <v>335</v>
      </c>
      <c r="J84" s="116" t="s">
        <v>476</v>
      </c>
    </row>
    <row r="85" ht="15" customHeight="1" spans="1:10">
      <c r="A85" s="25"/>
      <c r="B85" s="25"/>
      <c r="C85" s="116" t="s">
        <v>329</v>
      </c>
      <c r="D85" s="116" t="s">
        <v>407</v>
      </c>
      <c r="E85" s="116" t="s">
        <v>408</v>
      </c>
      <c r="F85" s="117" t="s">
        <v>385</v>
      </c>
      <c r="G85" s="116" t="s">
        <v>517</v>
      </c>
      <c r="H85" s="117" t="s">
        <v>410</v>
      </c>
      <c r="I85" s="117" t="s">
        <v>335</v>
      </c>
      <c r="J85" s="116" t="s">
        <v>518</v>
      </c>
    </row>
    <row r="86" ht="15" customHeight="1" spans="1:10">
      <c r="A86" s="25"/>
      <c r="B86" s="25"/>
      <c r="C86" s="116" t="s">
        <v>380</v>
      </c>
      <c r="D86" s="116" t="s">
        <v>519</v>
      </c>
      <c r="E86" s="116" t="s">
        <v>520</v>
      </c>
      <c r="F86" s="117" t="s">
        <v>332</v>
      </c>
      <c r="G86" s="116" t="s">
        <v>521</v>
      </c>
      <c r="H86" s="117" t="s">
        <v>410</v>
      </c>
      <c r="I86" s="117" t="s">
        <v>335</v>
      </c>
      <c r="J86" s="116" t="s">
        <v>522</v>
      </c>
    </row>
    <row r="87" ht="15" customHeight="1" spans="1:10">
      <c r="A87" s="25"/>
      <c r="B87" s="25"/>
      <c r="C87" s="116" t="s">
        <v>380</v>
      </c>
      <c r="D87" s="116" t="s">
        <v>381</v>
      </c>
      <c r="E87" s="116" t="s">
        <v>523</v>
      </c>
      <c r="F87" s="117" t="s">
        <v>332</v>
      </c>
      <c r="G87" s="116" t="s">
        <v>404</v>
      </c>
      <c r="H87" s="117" t="s">
        <v>342</v>
      </c>
      <c r="I87" s="117" t="s">
        <v>335</v>
      </c>
      <c r="J87" s="116" t="s">
        <v>524</v>
      </c>
    </row>
    <row r="88" ht="15" customHeight="1" spans="1:10">
      <c r="A88" s="25"/>
      <c r="B88" s="25"/>
      <c r="C88" s="116" t="s">
        <v>391</v>
      </c>
      <c r="D88" s="116" t="s">
        <v>392</v>
      </c>
      <c r="E88" s="116" t="s">
        <v>525</v>
      </c>
      <c r="F88" s="117" t="s">
        <v>332</v>
      </c>
      <c r="G88" s="116" t="s">
        <v>526</v>
      </c>
      <c r="H88" s="117" t="s">
        <v>342</v>
      </c>
      <c r="I88" s="117" t="s">
        <v>335</v>
      </c>
      <c r="J88" s="116" t="s">
        <v>527</v>
      </c>
    </row>
    <row r="89" ht="15" customHeight="1" spans="1:10">
      <c r="A89" s="113" t="str">
        <f>"   "&amp;"公安网路线路租用经费"</f>
        <v>   公安网路线路租用经费</v>
      </c>
      <c r="B89" s="115" t="s">
        <v>528</v>
      </c>
      <c r="C89" s="25"/>
      <c r="D89" s="25"/>
      <c r="E89" s="25"/>
      <c r="F89" s="25"/>
      <c r="G89" s="25"/>
      <c r="H89" s="25"/>
      <c r="I89" s="25"/>
      <c r="J89" s="25"/>
    </row>
    <row r="90" ht="15" customHeight="1" spans="1:10">
      <c r="A90" s="25"/>
      <c r="B90" s="25"/>
      <c r="C90" s="116" t="s">
        <v>329</v>
      </c>
      <c r="D90" s="116" t="s">
        <v>330</v>
      </c>
      <c r="E90" s="116" t="s">
        <v>529</v>
      </c>
      <c r="F90" s="117" t="s">
        <v>348</v>
      </c>
      <c r="G90" s="116" t="s">
        <v>530</v>
      </c>
      <c r="H90" s="117" t="s">
        <v>422</v>
      </c>
      <c r="I90" s="117" t="s">
        <v>335</v>
      </c>
      <c r="J90" s="116" t="s">
        <v>531</v>
      </c>
    </row>
    <row r="91" ht="15" customHeight="1" spans="1:10">
      <c r="A91" s="25"/>
      <c r="B91" s="25"/>
      <c r="C91" s="116" t="s">
        <v>329</v>
      </c>
      <c r="D91" s="116" t="s">
        <v>330</v>
      </c>
      <c r="E91" s="116" t="s">
        <v>532</v>
      </c>
      <c r="F91" s="117" t="s">
        <v>348</v>
      </c>
      <c r="G91" s="116" t="s">
        <v>533</v>
      </c>
      <c r="H91" s="117" t="s">
        <v>534</v>
      </c>
      <c r="I91" s="117" t="s">
        <v>335</v>
      </c>
      <c r="J91" s="116" t="s">
        <v>535</v>
      </c>
    </row>
    <row r="92" ht="15" customHeight="1" spans="1:10">
      <c r="A92" s="25"/>
      <c r="B92" s="25"/>
      <c r="C92" s="116" t="s">
        <v>329</v>
      </c>
      <c r="D92" s="116" t="s">
        <v>330</v>
      </c>
      <c r="E92" s="116" t="s">
        <v>536</v>
      </c>
      <c r="F92" s="117" t="s">
        <v>348</v>
      </c>
      <c r="G92" s="116" t="s">
        <v>349</v>
      </c>
      <c r="H92" s="117" t="s">
        <v>436</v>
      </c>
      <c r="I92" s="117" t="s">
        <v>335</v>
      </c>
      <c r="J92" s="116" t="s">
        <v>537</v>
      </c>
    </row>
    <row r="93" ht="15" customHeight="1" spans="1:10">
      <c r="A93" s="25"/>
      <c r="B93" s="25"/>
      <c r="C93" s="116" t="s">
        <v>329</v>
      </c>
      <c r="D93" s="116" t="s">
        <v>330</v>
      </c>
      <c r="E93" s="116" t="s">
        <v>433</v>
      </c>
      <c r="F93" s="117" t="s">
        <v>332</v>
      </c>
      <c r="G93" s="116" t="s">
        <v>349</v>
      </c>
      <c r="H93" s="117" t="s">
        <v>334</v>
      </c>
      <c r="I93" s="117" t="s">
        <v>335</v>
      </c>
      <c r="J93" s="116" t="s">
        <v>538</v>
      </c>
    </row>
    <row r="94" ht="15" customHeight="1" spans="1:10">
      <c r="A94" s="25"/>
      <c r="B94" s="25"/>
      <c r="C94" s="116" t="s">
        <v>329</v>
      </c>
      <c r="D94" s="116" t="s">
        <v>330</v>
      </c>
      <c r="E94" s="116" t="s">
        <v>539</v>
      </c>
      <c r="F94" s="117" t="s">
        <v>439</v>
      </c>
      <c r="G94" s="116" t="s">
        <v>440</v>
      </c>
      <c r="H94" s="117" t="s">
        <v>350</v>
      </c>
      <c r="I94" s="117" t="s">
        <v>335</v>
      </c>
      <c r="J94" s="116" t="s">
        <v>540</v>
      </c>
    </row>
    <row r="95" ht="15" customHeight="1" spans="1:10">
      <c r="A95" s="25"/>
      <c r="B95" s="25"/>
      <c r="C95" s="116" t="s">
        <v>329</v>
      </c>
      <c r="D95" s="116" t="s">
        <v>330</v>
      </c>
      <c r="E95" s="116" t="s">
        <v>539</v>
      </c>
      <c r="F95" s="117" t="s">
        <v>439</v>
      </c>
      <c r="G95" s="116" t="s">
        <v>341</v>
      </c>
      <c r="H95" s="117" t="s">
        <v>350</v>
      </c>
      <c r="I95" s="117" t="s">
        <v>335</v>
      </c>
      <c r="J95" s="116" t="s">
        <v>541</v>
      </c>
    </row>
    <row r="96" ht="15" customHeight="1" spans="1:10">
      <c r="A96" s="25"/>
      <c r="B96" s="25"/>
      <c r="C96" s="116" t="s">
        <v>329</v>
      </c>
      <c r="D96" s="116" t="s">
        <v>330</v>
      </c>
      <c r="E96" s="116" t="s">
        <v>542</v>
      </c>
      <c r="F96" s="117" t="s">
        <v>348</v>
      </c>
      <c r="G96" s="116" t="s">
        <v>543</v>
      </c>
      <c r="H96" s="117" t="s">
        <v>350</v>
      </c>
      <c r="I96" s="117" t="s">
        <v>335</v>
      </c>
      <c r="J96" s="116" t="s">
        <v>544</v>
      </c>
    </row>
    <row r="97" ht="15" customHeight="1" spans="1:10">
      <c r="A97" s="25"/>
      <c r="B97" s="25"/>
      <c r="C97" s="116" t="s">
        <v>380</v>
      </c>
      <c r="D97" s="116" t="s">
        <v>381</v>
      </c>
      <c r="E97" s="116" t="s">
        <v>545</v>
      </c>
      <c r="F97" s="117" t="s">
        <v>348</v>
      </c>
      <c r="G97" s="116" t="s">
        <v>341</v>
      </c>
      <c r="H97" s="117" t="s">
        <v>342</v>
      </c>
      <c r="I97" s="117" t="s">
        <v>351</v>
      </c>
      <c r="J97" s="116" t="s">
        <v>546</v>
      </c>
    </row>
    <row r="98" ht="15" customHeight="1" spans="1:10">
      <c r="A98" s="25"/>
      <c r="B98" s="25"/>
      <c r="C98" s="116" t="s">
        <v>380</v>
      </c>
      <c r="D98" s="116" t="s">
        <v>381</v>
      </c>
      <c r="E98" s="116" t="s">
        <v>547</v>
      </c>
      <c r="F98" s="117" t="s">
        <v>439</v>
      </c>
      <c r="G98" s="116" t="s">
        <v>349</v>
      </c>
      <c r="H98" s="117" t="s">
        <v>334</v>
      </c>
      <c r="I98" s="117" t="s">
        <v>351</v>
      </c>
      <c r="J98" s="116" t="s">
        <v>548</v>
      </c>
    </row>
    <row r="99" ht="15" customHeight="1" spans="1:10">
      <c r="A99" s="25"/>
      <c r="B99" s="25"/>
      <c r="C99" s="116" t="s">
        <v>391</v>
      </c>
      <c r="D99" s="116" t="s">
        <v>392</v>
      </c>
      <c r="E99" s="116" t="s">
        <v>549</v>
      </c>
      <c r="F99" s="117" t="s">
        <v>332</v>
      </c>
      <c r="G99" s="116" t="s">
        <v>371</v>
      </c>
      <c r="H99" s="117" t="s">
        <v>342</v>
      </c>
      <c r="I99" s="117" t="s">
        <v>351</v>
      </c>
      <c r="J99" s="116" t="s">
        <v>550</v>
      </c>
    </row>
    <row r="100" ht="15" customHeight="1" spans="1:10">
      <c r="A100" s="113" t="str">
        <f>"   "&amp;"交通事故预防及处理专项经费"</f>
        <v>   交通事故预防及处理专项经费</v>
      </c>
      <c r="B100" s="115" t="s">
        <v>551</v>
      </c>
      <c r="C100" s="25"/>
      <c r="D100" s="25"/>
      <c r="E100" s="25"/>
      <c r="F100" s="25"/>
      <c r="G100" s="25"/>
      <c r="H100" s="25"/>
      <c r="I100" s="25"/>
      <c r="J100" s="25"/>
    </row>
    <row r="101" ht="15" customHeight="1" spans="1:10">
      <c r="A101" s="25"/>
      <c r="B101" s="25"/>
      <c r="C101" s="116" t="s">
        <v>329</v>
      </c>
      <c r="D101" s="116" t="s">
        <v>330</v>
      </c>
      <c r="E101" s="116" t="s">
        <v>552</v>
      </c>
      <c r="F101" s="117" t="s">
        <v>332</v>
      </c>
      <c r="G101" s="116" t="s">
        <v>158</v>
      </c>
      <c r="H101" s="117" t="s">
        <v>334</v>
      </c>
      <c r="I101" s="117" t="s">
        <v>335</v>
      </c>
      <c r="J101" s="116" t="s">
        <v>553</v>
      </c>
    </row>
    <row r="102" ht="15" customHeight="1" spans="1:10">
      <c r="A102" s="25"/>
      <c r="B102" s="25"/>
      <c r="C102" s="116" t="s">
        <v>329</v>
      </c>
      <c r="D102" s="116" t="s">
        <v>330</v>
      </c>
      <c r="E102" s="116" t="s">
        <v>554</v>
      </c>
      <c r="F102" s="117" t="s">
        <v>332</v>
      </c>
      <c r="G102" s="116" t="s">
        <v>409</v>
      </c>
      <c r="H102" s="117" t="s">
        <v>555</v>
      </c>
      <c r="I102" s="117" t="s">
        <v>335</v>
      </c>
      <c r="J102" s="116" t="s">
        <v>556</v>
      </c>
    </row>
    <row r="103" ht="15" customHeight="1" spans="1:10">
      <c r="A103" s="25"/>
      <c r="B103" s="25"/>
      <c r="C103" s="116" t="s">
        <v>329</v>
      </c>
      <c r="D103" s="116" t="s">
        <v>330</v>
      </c>
      <c r="E103" s="116" t="s">
        <v>557</v>
      </c>
      <c r="F103" s="117" t="s">
        <v>332</v>
      </c>
      <c r="G103" s="116" t="s">
        <v>409</v>
      </c>
      <c r="H103" s="117" t="s">
        <v>334</v>
      </c>
      <c r="I103" s="117" t="s">
        <v>335</v>
      </c>
      <c r="J103" s="116" t="s">
        <v>558</v>
      </c>
    </row>
    <row r="104" ht="15" customHeight="1" spans="1:10">
      <c r="A104" s="25"/>
      <c r="B104" s="25"/>
      <c r="C104" s="116" t="s">
        <v>329</v>
      </c>
      <c r="D104" s="116" t="s">
        <v>365</v>
      </c>
      <c r="E104" s="116" t="s">
        <v>559</v>
      </c>
      <c r="F104" s="117" t="s">
        <v>332</v>
      </c>
      <c r="G104" s="116" t="s">
        <v>371</v>
      </c>
      <c r="H104" s="117" t="s">
        <v>342</v>
      </c>
      <c r="I104" s="117" t="s">
        <v>335</v>
      </c>
      <c r="J104" s="116" t="s">
        <v>560</v>
      </c>
    </row>
    <row r="105" ht="15" customHeight="1" spans="1:10">
      <c r="A105" s="25"/>
      <c r="B105" s="25"/>
      <c r="C105" s="116" t="s">
        <v>329</v>
      </c>
      <c r="D105" s="116" t="s">
        <v>365</v>
      </c>
      <c r="E105" s="116" t="s">
        <v>561</v>
      </c>
      <c r="F105" s="117" t="s">
        <v>332</v>
      </c>
      <c r="G105" s="116" t="s">
        <v>371</v>
      </c>
      <c r="H105" s="117" t="s">
        <v>342</v>
      </c>
      <c r="I105" s="117" t="s">
        <v>335</v>
      </c>
      <c r="J105" s="116" t="s">
        <v>562</v>
      </c>
    </row>
    <row r="106" ht="15" customHeight="1" spans="1:10">
      <c r="A106" s="25"/>
      <c r="B106" s="25"/>
      <c r="C106" s="116" t="s">
        <v>329</v>
      </c>
      <c r="D106" s="116" t="s">
        <v>365</v>
      </c>
      <c r="E106" s="116" t="s">
        <v>563</v>
      </c>
      <c r="F106" s="117" t="s">
        <v>332</v>
      </c>
      <c r="G106" s="116" t="s">
        <v>341</v>
      </c>
      <c r="H106" s="117" t="s">
        <v>342</v>
      </c>
      <c r="I106" s="117" t="s">
        <v>335</v>
      </c>
      <c r="J106" s="116" t="s">
        <v>564</v>
      </c>
    </row>
    <row r="107" ht="15" customHeight="1" spans="1:10">
      <c r="A107" s="25"/>
      <c r="B107" s="25"/>
      <c r="C107" s="116" t="s">
        <v>329</v>
      </c>
      <c r="D107" s="116" t="s">
        <v>365</v>
      </c>
      <c r="E107" s="116" t="s">
        <v>565</v>
      </c>
      <c r="F107" s="117" t="s">
        <v>332</v>
      </c>
      <c r="G107" s="116" t="s">
        <v>156</v>
      </c>
      <c r="H107" s="117" t="s">
        <v>334</v>
      </c>
      <c r="I107" s="117" t="s">
        <v>335</v>
      </c>
      <c r="J107" s="116" t="s">
        <v>566</v>
      </c>
    </row>
    <row r="108" ht="15" customHeight="1" spans="1:10">
      <c r="A108" s="25"/>
      <c r="B108" s="25"/>
      <c r="C108" s="116" t="s">
        <v>380</v>
      </c>
      <c r="D108" s="116" t="s">
        <v>381</v>
      </c>
      <c r="E108" s="116" t="s">
        <v>567</v>
      </c>
      <c r="F108" s="117" t="s">
        <v>332</v>
      </c>
      <c r="G108" s="116" t="s">
        <v>371</v>
      </c>
      <c r="H108" s="117" t="s">
        <v>342</v>
      </c>
      <c r="I108" s="117" t="s">
        <v>351</v>
      </c>
      <c r="J108" s="116" t="s">
        <v>567</v>
      </c>
    </row>
    <row r="109" ht="15" customHeight="1" spans="1:10">
      <c r="A109" s="25"/>
      <c r="B109" s="25"/>
      <c r="C109" s="116" t="s">
        <v>380</v>
      </c>
      <c r="D109" s="116" t="s">
        <v>414</v>
      </c>
      <c r="E109" s="116" t="s">
        <v>568</v>
      </c>
      <c r="F109" s="117" t="s">
        <v>348</v>
      </c>
      <c r="G109" s="116" t="s">
        <v>416</v>
      </c>
      <c r="H109" s="117" t="s">
        <v>417</v>
      </c>
      <c r="I109" s="117" t="s">
        <v>351</v>
      </c>
      <c r="J109" s="116" t="s">
        <v>569</v>
      </c>
    </row>
    <row r="110" ht="15" customHeight="1" spans="1:10">
      <c r="A110" s="25"/>
      <c r="B110" s="25"/>
      <c r="C110" s="116" t="s">
        <v>391</v>
      </c>
      <c r="D110" s="116" t="s">
        <v>392</v>
      </c>
      <c r="E110" s="116" t="s">
        <v>570</v>
      </c>
      <c r="F110" s="117" t="s">
        <v>332</v>
      </c>
      <c r="G110" s="116" t="s">
        <v>371</v>
      </c>
      <c r="H110" s="117" t="s">
        <v>342</v>
      </c>
      <c r="I110" s="117" t="s">
        <v>335</v>
      </c>
      <c r="J110" s="116" t="s">
        <v>571</v>
      </c>
    </row>
    <row r="111" ht="15" customHeight="1" spans="1:10">
      <c r="A111" s="25"/>
      <c r="B111" s="25"/>
      <c r="C111" s="116" t="s">
        <v>391</v>
      </c>
      <c r="D111" s="116" t="s">
        <v>392</v>
      </c>
      <c r="E111" s="116" t="s">
        <v>572</v>
      </c>
      <c r="F111" s="117" t="s">
        <v>332</v>
      </c>
      <c r="G111" s="116" t="s">
        <v>573</v>
      </c>
      <c r="H111" s="117" t="s">
        <v>342</v>
      </c>
      <c r="I111" s="117" t="s">
        <v>335</v>
      </c>
      <c r="J111" s="116" t="s">
        <v>574</v>
      </c>
    </row>
    <row r="112" ht="15" customHeight="1" spans="1:10">
      <c r="A112" s="25"/>
      <c r="B112" s="25"/>
      <c r="C112" s="116" t="s">
        <v>391</v>
      </c>
      <c r="D112" s="116" t="s">
        <v>392</v>
      </c>
      <c r="E112" s="116" t="s">
        <v>575</v>
      </c>
      <c r="F112" s="117" t="s">
        <v>332</v>
      </c>
      <c r="G112" s="116" t="s">
        <v>371</v>
      </c>
      <c r="H112" s="117" t="s">
        <v>342</v>
      </c>
      <c r="I112" s="117" t="s">
        <v>335</v>
      </c>
      <c r="J112" s="116" t="s">
        <v>576</v>
      </c>
    </row>
    <row r="113" ht="15" customHeight="1" spans="1:10">
      <c r="A113" s="113" t="str">
        <f>"   "&amp;"政府购买社会考场驾驶考试服务经费"</f>
        <v>   政府购买社会考场驾驶考试服务经费</v>
      </c>
      <c r="B113" s="115" t="s">
        <v>577</v>
      </c>
      <c r="C113" s="25"/>
      <c r="D113" s="25"/>
      <c r="E113" s="25"/>
      <c r="F113" s="25"/>
      <c r="G113" s="25"/>
      <c r="H113" s="25"/>
      <c r="I113" s="25"/>
      <c r="J113" s="25"/>
    </row>
    <row r="114" ht="15" customHeight="1" spans="1:10">
      <c r="A114" s="25"/>
      <c r="B114" s="25"/>
      <c r="C114" s="116" t="s">
        <v>329</v>
      </c>
      <c r="D114" s="116" t="s">
        <v>330</v>
      </c>
      <c r="E114" s="116" t="s">
        <v>578</v>
      </c>
      <c r="F114" s="117" t="s">
        <v>332</v>
      </c>
      <c r="G114" s="116" t="s">
        <v>482</v>
      </c>
      <c r="H114" s="117" t="s">
        <v>555</v>
      </c>
      <c r="I114" s="117" t="s">
        <v>335</v>
      </c>
      <c r="J114" s="116" t="s">
        <v>579</v>
      </c>
    </row>
    <row r="115" ht="15" customHeight="1" spans="1:10">
      <c r="A115" s="25"/>
      <c r="B115" s="25"/>
      <c r="C115" s="116" t="s">
        <v>329</v>
      </c>
      <c r="D115" s="116" t="s">
        <v>330</v>
      </c>
      <c r="E115" s="116" t="s">
        <v>580</v>
      </c>
      <c r="F115" s="117" t="s">
        <v>348</v>
      </c>
      <c r="G115" s="116" t="s">
        <v>482</v>
      </c>
      <c r="H115" s="117" t="s">
        <v>555</v>
      </c>
      <c r="I115" s="117" t="s">
        <v>335</v>
      </c>
      <c r="J115" s="116" t="s">
        <v>579</v>
      </c>
    </row>
    <row r="116" ht="15" customHeight="1" spans="1:10">
      <c r="A116" s="25"/>
      <c r="B116" s="25"/>
      <c r="C116" s="116" t="s">
        <v>329</v>
      </c>
      <c r="D116" s="116" t="s">
        <v>330</v>
      </c>
      <c r="E116" s="116" t="s">
        <v>581</v>
      </c>
      <c r="F116" s="117" t="s">
        <v>332</v>
      </c>
      <c r="G116" s="116" t="s">
        <v>482</v>
      </c>
      <c r="H116" s="117" t="s">
        <v>555</v>
      </c>
      <c r="I116" s="117" t="s">
        <v>335</v>
      </c>
      <c r="J116" s="116" t="s">
        <v>579</v>
      </c>
    </row>
    <row r="117" ht="15" customHeight="1" spans="1:10">
      <c r="A117" s="25"/>
      <c r="B117" s="25"/>
      <c r="C117" s="116" t="s">
        <v>329</v>
      </c>
      <c r="D117" s="116" t="s">
        <v>365</v>
      </c>
      <c r="E117" s="116" t="s">
        <v>582</v>
      </c>
      <c r="F117" s="117" t="s">
        <v>348</v>
      </c>
      <c r="G117" s="116" t="s">
        <v>341</v>
      </c>
      <c r="H117" s="117" t="s">
        <v>342</v>
      </c>
      <c r="I117" s="117" t="s">
        <v>335</v>
      </c>
      <c r="J117" s="116" t="s">
        <v>583</v>
      </c>
    </row>
    <row r="118" ht="15" customHeight="1" spans="1:10">
      <c r="A118" s="25"/>
      <c r="B118" s="25"/>
      <c r="C118" s="116" t="s">
        <v>329</v>
      </c>
      <c r="D118" s="116" t="s">
        <v>365</v>
      </c>
      <c r="E118" s="116" t="s">
        <v>584</v>
      </c>
      <c r="F118" s="117" t="s">
        <v>348</v>
      </c>
      <c r="G118" s="116" t="s">
        <v>341</v>
      </c>
      <c r="H118" s="117" t="s">
        <v>342</v>
      </c>
      <c r="I118" s="117" t="s">
        <v>335</v>
      </c>
      <c r="J118" s="116" t="s">
        <v>585</v>
      </c>
    </row>
    <row r="119" ht="15" customHeight="1" spans="1:10">
      <c r="A119" s="25"/>
      <c r="B119" s="25"/>
      <c r="C119" s="116" t="s">
        <v>329</v>
      </c>
      <c r="D119" s="116" t="s">
        <v>365</v>
      </c>
      <c r="E119" s="116" t="s">
        <v>586</v>
      </c>
      <c r="F119" s="117" t="s">
        <v>348</v>
      </c>
      <c r="G119" s="116" t="s">
        <v>341</v>
      </c>
      <c r="H119" s="117" t="s">
        <v>342</v>
      </c>
      <c r="I119" s="117" t="s">
        <v>335</v>
      </c>
      <c r="J119" s="116" t="s">
        <v>587</v>
      </c>
    </row>
    <row r="120" ht="15" customHeight="1" spans="1:10">
      <c r="A120" s="25"/>
      <c r="B120" s="25"/>
      <c r="C120" s="116" t="s">
        <v>329</v>
      </c>
      <c r="D120" s="116" t="s">
        <v>365</v>
      </c>
      <c r="E120" s="116" t="s">
        <v>588</v>
      </c>
      <c r="F120" s="117" t="s">
        <v>348</v>
      </c>
      <c r="G120" s="116" t="s">
        <v>341</v>
      </c>
      <c r="H120" s="117" t="s">
        <v>342</v>
      </c>
      <c r="I120" s="117" t="s">
        <v>335</v>
      </c>
      <c r="J120" s="116" t="s">
        <v>589</v>
      </c>
    </row>
    <row r="121" ht="15" customHeight="1" spans="1:10">
      <c r="A121" s="25"/>
      <c r="B121" s="25"/>
      <c r="C121" s="116" t="s">
        <v>329</v>
      </c>
      <c r="D121" s="116" t="s">
        <v>365</v>
      </c>
      <c r="E121" s="116" t="s">
        <v>590</v>
      </c>
      <c r="F121" s="117" t="s">
        <v>348</v>
      </c>
      <c r="G121" s="116" t="s">
        <v>341</v>
      </c>
      <c r="H121" s="117" t="s">
        <v>342</v>
      </c>
      <c r="I121" s="117" t="s">
        <v>335</v>
      </c>
      <c r="J121" s="116" t="s">
        <v>589</v>
      </c>
    </row>
    <row r="122" ht="15" customHeight="1" spans="1:10">
      <c r="A122" s="25"/>
      <c r="B122" s="25"/>
      <c r="C122" s="116" t="s">
        <v>329</v>
      </c>
      <c r="D122" s="116" t="s">
        <v>365</v>
      </c>
      <c r="E122" s="116" t="s">
        <v>591</v>
      </c>
      <c r="F122" s="117" t="s">
        <v>348</v>
      </c>
      <c r="G122" s="116" t="s">
        <v>341</v>
      </c>
      <c r="H122" s="117" t="s">
        <v>342</v>
      </c>
      <c r="I122" s="117" t="s">
        <v>335</v>
      </c>
      <c r="J122" s="116" t="s">
        <v>592</v>
      </c>
    </row>
    <row r="123" ht="15" customHeight="1" spans="1:10">
      <c r="A123" s="25"/>
      <c r="B123" s="25"/>
      <c r="C123" s="116" t="s">
        <v>329</v>
      </c>
      <c r="D123" s="116" t="s">
        <v>377</v>
      </c>
      <c r="E123" s="116" t="s">
        <v>593</v>
      </c>
      <c r="F123" s="117" t="s">
        <v>348</v>
      </c>
      <c r="G123" s="116" t="s">
        <v>341</v>
      </c>
      <c r="H123" s="117" t="s">
        <v>342</v>
      </c>
      <c r="I123" s="117" t="s">
        <v>335</v>
      </c>
      <c r="J123" s="116" t="s">
        <v>594</v>
      </c>
    </row>
    <row r="124" ht="15" customHeight="1" spans="1:10">
      <c r="A124" s="25"/>
      <c r="B124" s="25"/>
      <c r="C124" s="116" t="s">
        <v>329</v>
      </c>
      <c r="D124" s="116" t="s">
        <v>407</v>
      </c>
      <c r="E124" s="116" t="s">
        <v>408</v>
      </c>
      <c r="F124" s="117" t="s">
        <v>348</v>
      </c>
      <c r="G124" s="116" t="s">
        <v>595</v>
      </c>
      <c r="H124" s="117" t="s">
        <v>410</v>
      </c>
      <c r="I124" s="117" t="s">
        <v>335</v>
      </c>
      <c r="J124" s="116" t="s">
        <v>596</v>
      </c>
    </row>
    <row r="125" ht="15" customHeight="1" spans="1:10">
      <c r="A125" s="25"/>
      <c r="B125" s="25"/>
      <c r="C125" s="116" t="s">
        <v>380</v>
      </c>
      <c r="D125" s="116" t="s">
        <v>519</v>
      </c>
      <c r="E125" s="116" t="s">
        <v>520</v>
      </c>
      <c r="F125" s="117" t="s">
        <v>348</v>
      </c>
      <c r="G125" s="116" t="s">
        <v>597</v>
      </c>
      <c r="H125" s="117" t="s">
        <v>410</v>
      </c>
      <c r="I125" s="117" t="s">
        <v>335</v>
      </c>
      <c r="J125" s="116" t="s">
        <v>598</v>
      </c>
    </row>
    <row r="126" ht="15" customHeight="1" spans="1:10">
      <c r="A126" s="25"/>
      <c r="B126" s="25"/>
      <c r="C126" s="116" t="s">
        <v>380</v>
      </c>
      <c r="D126" s="116" t="s">
        <v>381</v>
      </c>
      <c r="E126" s="116" t="s">
        <v>599</v>
      </c>
      <c r="F126" s="117" t="s">
        <v>332</v>
      </c>
      <c r="G126" s="116" t="s">
        <v>371</v>
      </c>
      <c r="H126" s="117" t="s">
        <v>342</v>
      </c>
      <c r="I126" s="117" t="s">
        <v>351</v>
      </c>
      <c r="J126" s="116" t="s">
        <v>524</v>
      </c>
    </row>
    <row r="127" ht="15" customHeight="1" spans="1:10">
      <c r="A127" s="25"/>
      <c r="B127" s="25"/>
      <c r="C127" s="116" t="s">
        <v>391</v>
      </c>
      <c r="D127" s="116" t="s">
        <v>392</v>
      </c>
      <c r="E127" s="116" t="s">
        <v>600</v>
      </c>
      <c r="F127" s="117" t="s">
        <v>332</v>
      </c>
      <c r="G127" s="116" t="s">
        <v>526</v>
      </c>
      <c r="H127" s="117" t="s">
        <v>342</v>
      </c>
      <c r="I127" s="117" t="s">
        <v>351</v>
      </c>
      <c r="J127" s="116" t="s">
        <v>601</v>
      </c>
    </row>
  </sheetData>
  <mergeCells count="2">
    <mergeCell ref="A3:J3"/>
    <mergeCell ref="A4:H4"/>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州对下转移支付预算表09-1</vt:lpstr>
      <vt:lpstr>州对下转移支付绩效目标表09-2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2025-01-21T02:50:00Z</dcterms:created>
  <dcterms:modified xsi:type="dcterms:W3CDTF">2025-02-26T02:17:21Z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947B1D663EAD40F5A4BA484810B40C57_13</vt:lpwstr>
  </property>
  <property fmtid="{D5CDD505-2E9C-101B-9397-08002B2CF9AE}" pid="3" name="KSOProductBuildVer">
    <vt:lpwstr>2052-11.1.0.7989</vt:lpwstr>
  </property>
</Properties>
</file>